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одоснабжение" sheetId="1" r:id="rId1"/>
    <sheet name="водотведение" sheetId="2" r:id="rId2"/>
    <sheet name="Лист2" sheetId="3" r:id="rId3"/>
  </sheets>
  <definedNames>
    <definedName name="_xlnm.Print_Titles" localSheetId="0">'водоснабжение'!$13:$13</definedName>
    <definedName name="_xlnm.Print_Titles" localSheetId="1">'водотведение'!$13:$13</definedName>
  </definedNames>
  <calcPr fullCalcOnLoad="1"/>
</workbook>
</file>

<file path=xl/sharedStrings.xml><?xml version="1.0" encoding="utf-8"?>
<sst xmlns="http://schemas.openxmlformats.org/spreadsheetml/2006/main" count="300" uniqueCount="144">
  <si>
    <t>1.</t>
  </si>
  <si>
    <t>1.1</t>
  </si>
  <si>
    <t>1.2</t>
  </si>
  <si>
    <t>Обеспечение</t>
  </si>
  <si>
    <t>2</t>
  </si>
  <si>
    <t>2.1</t>
  </si>
  <si>
    <t xml:space="preserve">Строительство самотечной сети </t>
  </si>
  <si>
    <t>3</t>
  </si>
  <si>
    <t>Микрорайон N 28 со спортивно-</t>
  </si>
  <si>
    <t xml:space="preserve">оздоровительным комплексом </t>
  </si>
  <si>
    <t xml:space="preserve">(содержит 4 спортивных объекта в </t>
  </si>
  <si>
    <t>парке Памятных дат и общественно-</t>
  </si>
  <si>
    <t>3.1</t>
  </si>
  <si>
    <t>4</t>
  </si>
  <si>
    <t>4.1</t>
  </si>
  <si>
    <t xml:space="preserve">Проложить магистральные сети </t>
  </si>
  <si>
    <t>5</t>
  </si>
  <si>
    <t>5.1</t>
  </si>
  <si>
    <t>5.2</t>
  </si>
  <si>
    <t>6</t>
  </si>
  <si>
    <t>6.1</t>
  </si>
  <si>
    <t>7</t>
  </si>
  <si>
    <t>Общественно-деловая зона от</t>
  </si>
  <si>
    <t xml:space="preserve"> ул. 87-й Гвардейской до  </t>
  </si>
  <si>
    <t xml:space="preserve">ул. Волжской военной флотилии – </t>
  </si>
  <si>
    <t>7.1</t>
  </si>
  <si>
    <t>8</t>
  </si>
  <si>
    <t>Общественно-деловая зона</t>
  </si>
  <si>
    <t>8.1</t>
  </si>
  <si>
    <t xml:space="preserve">      Прибыль, направляемая на</t>
  </si>
  <si>
    <t xml:space="preserve">      инвестиции</t>
  </si>
  <si>
    <t xml:space="preserve">      Амортизация</t>
  </si>
  <si>
    <t xml:space="preserve">      Прочие собственные источники</t>
  </si>
  <si>
    <t xml:space="preserve">   Привлеченные средства</t>
  </si>
  <si>
    <t xml:space="preserve">       Заемные средства кредитных</t>
  </si>
  <si>
    <t xml:space="preserve">       организаций</t>
  </si>
  <si>
    <t xml:space="preserve">          Федеральный бюджет</t>
  </si>
  <si>
    <t xml:space="preserve">           бюджет субъекта</t>
  </si>
  <si>
    <t xml:space="preserve">           Российской Федерации</t>
  </si>
  <si>
    <t xml:space="preserve">           бюджет муниципального</t>
  </si>
  <si>
    <t xml:space="preserve">           образования</t>
  </si>
  <si>
    <t xml:space="preserve">       Средства внебюджетных фондов</t>
  </si>
  <si>
    <t>Произвести реконструкцию КНС-15</t>
  </si>
  <si>
    <t>1</t>
  </si>
  <si>
    <t xml:space="preserve">деловую зону)      </t>
  </si>
  <si>
    <t xml:space="preserve">деловую зону)     </t>
  </si>
  <si>
    <t>Тариф на подключение на период</t>
  </si>
  <si>
    <t xml:space="preserve">       Прочие средства (средства от платы за подключение)</t>
  </si>
  <si>
    <t>+</t>
  </si>
  <si>
    <t xml:space="preserve"> +</t>
  </si>
  <si>
    <t xml:space="preserve">143,46 м3/час   </t>
  </si>
  <si>
    <t xml:space="preserve">Пл. Труда – 63,54 м3/час             </t>
  </si>
  <si>
    <t xml:space="preserve">Проложить 5390 м магистрального </t>
  </si>
  <si>
    <t>трубопровода диаметром 225-315 мм,</t>
  </si>
  <si>
    <t>произвести устройство колодцев 15 шт. ,</t>
  </si>
  <si>
    <t xml:space="preserve">и внутрикварт-ые  диаметром 225-500 мм  </t>
  </si>
  <si>
    <t xml:space="preserve">Проложить 2928 м магистральных </t>
  </si>
  <si>
    <t>Проложить 987м внутриквартальных</t>
  </si>
  <si>
    <t xml:space="preserve">54,75 м3/час   </t>
  </si>
  <si>
    <t>ул. Александрова – 208,34 м3/час</t>
  </si>
  <si>
    <t xml:space="preserve"> сетей Ду - 160-225 мм, установить 18   </t>
  </si>
  <si>
    <t>задвижек, произвести устройство колодцев</t>
  </si>
  <si>
    <t>и внутриквартальных сетей,</t>
  </si>
  <si>
    <t xml:space="preserve">220,09 м3/час   </t>
  </si>
  <si>
    <t xml:space="preserve">Пл. Труда – 72,92 м3/час             </t>
  </si>
  <si>
    <t>Проложить 2020 м самотечных линий</t>
  </si>
  <si>
    <t>диаметром 315-630 мм, произвести</t>
  </si>
  <si>
    <t>устройство колодцев - 31 шт.</t>
  </si>
  <si>
    <t xml:space="preserve">Микрорайон N 37 – 163,21м3/час          </t>
  </si>
  <si>
    <t xml:space="preserve">121,25 м3/час   </t>
  </si>
  <si>
    <t>ул. Александрова – 312,5 м3/час</t>
  </si>
  <si>
    <t xml:space="preserve">канализации:Ду 315 мм - 710 м. </t>
  </si>
  <si>
    <t>устройство колодцев 14 шт.</t>
  </si>
  <si>
    <t>Построить канализационную н/станцию</t>
  </si>
  <si>
    <t>Подключение объектов осуществляется к существующим сетям канализации</t>
  </si>
  <si>
    <t>водоснабжением</t>
  </si>
  <si>
    <t>подключаемых</t>
  </si>
  <si>
    <t>нагрузок</t>
  </si>
  <si>
    <t>водоотведением</t>
  </si>
  <si>
    <t>№ пп</t>
  </si>
  <si>
    <t>Наименование объектов</t>
  </si>
  <si>
    <t>Водоснабжение</t>
  </si>
  <si>
    <t>Водоотведение</t>
  </si>
  <si>
    <t>Нагрузки, м3/час</t>
  </si>
  <si>
    <t>Микрорайон N 14 (2-я очередь) (вкл. КНС)</t>
  </si>
  <si>
    <t xml:space="preserve">Пл. Труда          </t>
  </si>
  <si>
    <t xml:space="preserve">Микрорайон N 38 </t>
  </si>
  <si>
    <t>Микрорайон N 32а  (вкл КНС)</t>
  </si>
  <si>
    <t xml:space="preserve">Микрорайон N 37 </t>
  </si>
  <si>
    <t xml:space="preserve">ул. Александрова </t>
  </si>
  <si>
    <t>ИТОГО</t>
  </si>
  <si>
    <t>Расчетный тариф на подключение</t>
  </si>
  <si>
    <t>Затраты, т.р. (с НДС)</t>
  </si>
  <si>
    <t xml:space="preserve">Строительство внутриквартальных сетей   </t>
  </si>
  <si>
    <t>М.Р. Афанасьева</t>
  </si>
  <si>
    <t>Глава городского округа 
город Волжский Волгоградской области</t>
  </si>
  <si>
    <t xml:space="preserve">сетей водоснабжения и канализации городского </t>
  </si>
  <si>
    <t>округа - город Волжский Волгоградской области</t>
  </si>
  <si>
    <t xml:space="preserve">            План технических мероприятий по строительству и модернизации систем водоотведения </t>
  </si>
  <si>
    <t xml:space="preserve">Реализация мероприятий  по годам, т.руб. (без НДС и учета налога на прибыль) </t>
  </si>
  <si>
    <t>Финансовые потребности, всего, тыс.руб. без НДС и учета налога на прибыль</t>
  </si>
  <si>
    <t>Реализация мероприятий по годам, м3/час</t>
  </si>
  <si>
    <t>Объем-ные пока-затели</t>
  </si>
  <si>
    <t>Цели реализации мероприятия</t>
  </si>
  <si>
    <t>Ед. изм.</t>
  </si>
  <si>
    <t>Наименование мероприятия/адрес объекта</t>
  </si>
  <si>
    <t>№ п/п</t>
  </si>
  <si>
    <t xml:space="preserve">            План технических мероприятий по строительству и модернизации систем водоснабжения </t>
  </si>
  <si>
    <t>2011-2013 гг., руб./м3/час
(без НДС и учета налога на прибыль)</t>
  </si>
  <si>
    <t>Приложение № 3</t>
  </si>
  <si>
    <t>Приложение № 2</t>
  </si>
  <si>
    <t xml:space="preserve">Микрорайон № 14 (2-я очередь) </t>
  </si>
  <si>
    <t>городского округа - город Волжский Волгоградской области</t>
  </si>
  <si>
    <t xml:space="preserve">к  инвестиционной программе по развитию </t>
  </si>
  <si>
    <t>Строительство самотечных линий канализации - Ду 225-500 мм, - длиной 3355 м, напорных линий 2хД280 мм- длиной 2260 м, устройство колодцев - общее количество 93 шт., камер - 1 шт., установка задвижек - 5 шт.</t>
  </si>
  <si>
    <t>Строительство самотечной сети диаметром Д 315-630 мм - 567 м, устройство колодцев в количестве 12 шт.</t>
  </si>
  <si>
    <t>Микрорайон № 28 со спортивно-</t>
  </si>
  <si>
    <t>Проложить самотечные линии канализации диаметром 500 мм - длинной 1090 м, устройство колодцев в количестве 14 шт.</t>
  </si>
  <si>
    <t xml:space="preserve">Микрорайон № 38 – 190,5 м3/час  </t>
  </si>
  <si>
    <t>Микрорайон № 32а – 160,17 м3/час</t>
  </si>
  <si>
    <t xml:space="preserve">Проложить 1082  м самотечных линий канализации, произвести устройство 22 шт. </t>
  </si>
  <si>
    <t>Строительство самотечной сети Ду 315-400 мм - 1240 м, устройство колодцев 21 шт.</t>
  </si>
  <si>
    <t>Всего инвестиций за период, в т.ч.:</t>
  </si>
  <si>
    <t xml:space="preserve">   Собственные средства, из них:</t>
  </si>
  <si>
    <t xml:space="preserve">   Привлеченные средства:</t>
  </si>
  <si>
    <t xml:space="preserve">       Бюджетные средства, из них: </t>
  </si>
  <si>
    <t>Завершение строительства сетей водопровода Ду 225-315мм -5640 м, включая устройство колодцев 63 шт, камеры - 7 шт, задвижек диаметром 100-300 мм - 101 шт.</t>
  </si>
  <si>
    <t>10 шт., задвижки диаметром 200-500 мм -</t>
  </si>
  <si>
    <t>12 шт.</t>
  </si>
  <si>
    <t>водопровода Ду225 мм - 1211 м, колодцы -</t>
  </si>
  <si>
    <t>установить задвижки в количестве 26 шт.</t>
  </si>
  <si>
    <t xml:space="preserve">Микрорайон № 38 – 126,34 м3/час  </t>
  </si>
  <si>
    <t>длиной - 4844 м;  произвести устройство</t>
  </si>
  <si>
    <t>колодцев в количестве 48 шт.,</t>
  </si>
  <si>
    <t>установить задвижки - 44 шт.</t>
  </si>
  <si>
    <t>Микрорайон № 32а – 105,04 м3/час</t>
  </si>
  <si>
    <t>произвести устройство колодцев в количестве - 20 шт., установить задвижки Ду 200-300 мм-32 шт</t>
  </si>
  <si>
    <t xml:space="preserve">Микрорайон № 37 – 110,7 м3/час          </t>
  </si>
  <si>
    <t>в количестве -12 шт.</t>
  </si>
  <si>
    <t>Проложить разводящие сети водопровода Ду 315 мм- 2220 м , произвести устройство колодцев - 18 шт., установить задвижки Ду 300 мм - в количестве 13 шт.</t>
  </si>
  <si>
    <t>Проложить разводящие сети водопровода Ду 315 мм- 1030 м , произвести устройство колодцев - 8 шт., установить задвижки Д 300 мм - в количестве 7 шт.</t>
  </si>
  <si>
    <t xml:space="preserve">       Бюджетные средства, из них:</t>
  </si>
  <si>
    <t>от  24 октября 2011 г.  № 194-ВГД</t>
  </si>
  <si>
    <t>от 24 октября 2011 г.  № 194-ВГД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</si>
</sst>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  <numFmt numFmtId="172" formatCode="0.00000000"/>
    <numFmt numFmtId="173" formatCode="0.0000000"/>
    <numFmt numFmtId="174" formatCode="0.000000"/>
  </numFmts>
  <fonts count="4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i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1" fillId="0" borderId="32" xfId="0" applyFont="1" applyBorder="1" applyAlignment="1">
      <alignment/>
    </xf>
    <xf numFmtId="2" fontId="12" fillId="0" borderId="32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4" fillId="0" borderId="1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2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.75390625" style="66" customWidth="1"/>
    <col min="2" max="2" width="39.125" style="66" customWidth="1"/>
    <col min="3" max="3" width="6.00390625" style="66" customWidth="1"/>
    <col min="4" max="4" width="18.125" style="66" customWidth="1"/>
    <col min="5" max="5" width="10.125" style="66" customWidth="1"/>
    <col min="6" max="7" width="8.625" style="66" customWidth="1"/>
    <col min="8" max="8" width="8.25390625" style="66" customWidth="1"/>
    <col min="9" max="9" width="15.25390625" style="66" customWidth="1"/>
    <col min="10" max="10" width="8.75390625" style="66" customWidth="1"/>
    <col min="11" max="11" width="9.375" style="66" customWidth="1"/>
    <col min="12" max="12" width="9.25390625" style="66" customWidth="1"/>
    <col min="13" max="16384" width="9.125" style="66" customWidth="1"/>
  </cols>
  <sheetData>
    <row r="2" spans="9:12" ht="15">
      <c r="I2" s="66" t="s">
        <v>110</v>
      </c>
      <c r="L2" s="107"/>
    </row>
    <row r="3" spans="9:12" ht="15">
      <c r="I3" s="66" t="s">
        <v>113</v>
      </c>
      <c r="L3" s="107"/>
    </row>
    <row r="4" spans="9:12" ht="15">
      <c r="I4" s="66" t="s">
        <v>96</v>
      </c>
      <c r="L4" s="107"/>
    </row>
    <row r="5" spans="9:12" ht="15">
      <c r="I5" s="66" t="s">
        <v>97</v>
      </c>
      <c r="L5" s="107"/>
    </row>
    <row r="6" spans="9:12" ht="15.75">
      <c r="I6" s="36" t="s">
        <v>143</v>
      </c>
      <c r="L6" s="108"/>
    </row>
    <row r="7" ht="15.75">
      <c r="L7" s="108"/>
    </row>
    <row r="8" spans="2:10" ht="15.75">
      <c r="B8" s="104" t="s">
        <v>107</v>
      </c>
      <c r="J8" s="67"/>
    </row>
    <row r="9" spans="2:10" ht="15.75">
      <c r="B9" s="152" t="s">
        <v>112</v>
      </c>
      <c r="C9" s="152"/>
      <c r="D9" s="152"/>
      <c r="E9" s="152"/>
      <c r="F9" s="152"/>
      <c r="G9" s="152"/>
      <c r="H9" s="152"/>
      <c r="I9" s="152"/>
      <c r="J9" s="67"/>
    </row>
    <row r="11" spans="1:12" ht="48.75" customHeight="1">
      <c r="A11" s="145" t="s">
        <v>106</v>
      </c>
      <c r="B11" s="145" t="s">
        <v>105</v>
      </c>
      <c r="C11" s="145" t="s">
        <v>104</v>
      </c>
      <c r="D11" s="145" t="s">
        <v>103</v>
      </c>
      <c r="E11" s="145" t="s">
        <v>102</v>
      </c>
      <c r="F11" s="142" t="s">
        <v>101</v>
      </c>
      <c r="G11" s="143"/>
      <c r="H11" s="144"/>
      <c r="I11" s="145" t="s">
        <v>100</v>
      </c>
      <c r="J11" s="142" t="s">
        <v>99</v>
      </c>
      <c r="K11" s="143"/>
      <c r="L11" s="144"/>
    </row>
    <row r="12" spans="1:12" ht="47.25" customHeight="1">
      <c r="A12" s="147"/>
      <c r="B12" s="147"/>
      <c r="C12" s="147"/>
      <c r="D12" s="146"/>
      <c r="E12" s="146"/>
      <c r="F12" s="129">
        <v>2011</v>
      </c>
      <c r="G12" s="129">
        <v>2012</v>
      </c>
      <c r="H12" s="129">
        <v>2013</v>
      </c>
      <c r="I12" s="146"/>
      <c r="J12" s="129">
        <v>2011</v>
      </c>
      <c r="K12" s="129">
        <v>2012</v>
      </c>
      <c r="L12" s="129">
        <v>2013</v>
      </c>
    </row>
    <row r="13" spans="1:12" ht="30" customHeight="1">
      <c r="A13" s="128">
        <v>1</v>
      </c>
      <c r="B13" s="128">
        <v>2</v>
      </c>
      <c r="C13" s="128">
        <v>3</v>
      </c>
      <c r="D13" s="127">
        <v>4</v>
      </c>
      <c r="E13" s="127">
        <v>5</v>
      </c>
      <c r="F13" s="128">
        <v>6</v>
      </c>
      <c r="G13" s="128">
        <v>7</v>
      </c>
      <c r="H13" s="128">
        <v>8</v>
      </c>
      <c r="I13" s="127">
        <v>9</v>
      </c>
      <c r="J13" s="128">
        <v>10</v>
      </c>
      <c r="K13" s="128">
        <v>11</v>
      </c>
      <c r="L13" s="128">
        <v>12</v>
      </c>
    </row>
    <row r="14" spans="1:12" ht="12" customHeight="1">
      <c r="A14" s="12" t="s">
        <v>0</v>
      </c>
      <c r="B14" s="2" t="s">
        <v>111</v>
      </c>
      <c r="C14" s="2"/>
      <c r="D14" s="2" t="s">
        <v>3</v>
      </c>
      <c r="E14" s="2">
        <f>F14+G14+H14</f>
        <v>143.45999999999998</v>
      </c>
      <c r="F14" s="13">
        <v>20.67</v>
      </c>
      <c r="G14" s="13">
        <v>44.21</v>
      </c>
      <c r="H14" s="13">
        <v>78.58</v>
      </c>
      <c r="I14" s="90">
        <f>J18+K18+L18</f>
        <v>46926.270000000004</v>
      </c>
      <c r="J14" s="90"/>
      <c r="K14" s="90"/>
      <c r="L14" s="90"/>
    </row>
    <row r="15" spans="1:12" ht="12" customHeight="1">
      <c r="A15" s="68"/>
      <c r="B15" s="3" t="s">
        <v>50</v>
      </c>
      <c r="C15" s="3"/>
      <c r="D15" s="3" t="s">
        <v>75</v>
      </c>
      <c r="E15" s="3"/>
      <c r="F15" s="14"/>
      <c r="G15" s="14"/>
      <c r="H15" s="14"/>
      <c r="I15" s="91"/>
      <c r="J15" s="91"/>
      <c r="K15" s="91"/>
      <c r="L15" s="91"/>
    </row>
    <row r="16" spans="1:12" ht="12" customHeight="1">
      <c r="A16" s="68"/>
      <c r="B16" s="3"/>
      <c r="C16" s="3"/>
      <c r="D16" s="3" t="s">
        <v>76</v>
      </c>
      <c r="E16" s="3"/>
      <c r="F16" s="14"/>
      <c r="G16" s="14"/>
      <c r="H16" s="14"/>
      <c r="I16" s="91"/>
      <c r="J16" s="91"/>
      <c r="K16" s="91"/>
      <c r="L16" s="91"/>
    </row>
    <row r="17" spans="1:12" ht="12" customHeight="1">
      <c r="A17" s="68"/>
      <c r="B17" s="3"/>
      <c r="C17" s="3"/>
      <c r="D17" s="3" t="s">
        <v>77</v>
      </c>
      <c r="E17" s="3"/>
      <c r="F17" s="14"/>
      <c r="G17" s="14"/>
      <c r="H17" s="14"/>
      <c r="I17" s="91"/>
      <c r="J17" s="91"/>
      <c r="K17" s="91"/>
      <c r="L17" s="91"/>
    </row>
    <row r="18" spans="1:12" ht="12" customHeight="1">
      <c r="A18" s="12" t="s">
        <v>1</v>
      </c>
      <c r="B18" s="153" t="s">
        <v>126</v>
      </c>
      <c r="C18" s="2"/>
      <c r="D18" s="2"/>
      <c r="E18" s="2"/>
      <c r="F18" s="13" t="s">
        <v>49</v>
      </c>
      <c r="G18" s="13" t="s">
        <v>48</v>
      </c>
      <c r="H18" s="13" t="s">
        <v>48</v>
      </c>
      <c r="I18" s="97"/>
      <c r="J18" s="90">
        <v>6281.95</v>
      </c>
      <c r="K18" s="90">
        <v>14171.17</v>
      </c>
      <c r="L18" s="90">
        <v>26473.15</v>
      </c>
    </row>
    <row r="19" spans="1:12" ht="60" customHeight="1">
      <c r="A19" s="69"/>
      <c r="B19" s="154"/>
      <c r="C19" s="4"/>
      <c r="D19" s="4"/>
      <c r="E19" s="4"/>
      <c r="F19" s="16"/>
      <c r="G19" s="16"/>
      <c r="H19" s="16"/>
      <c r="I19" s="95"/>
      <c r="J19" s="96"/>
      <c r="K19" s="96"/>
      <c r="L19" s="95"/>
    </row>
    <row r="20" spans="1:12" ht="12" customHeight="1">
      <c r="A20" s="12" t="s">
        <v>4</v>
      </c>
      <c r="B20" s="2" t="s">
        <v>51</v>
      </c>
      <c r="C20" s="2"/>
      <c r="D20" s="2" t="s">
        <v>3</v>
      </c>
      <c r="E20" s="3">
        <f>F20+G20+H20</f>
        <v>63.54</v>
      </c>
      <c r="F20" s="20"/>
      <c r="G20" s="14">
        <v>20.08</v>
      </c>
      <c r="H20" s="14">
        <v>43.46</v>
      </c>
      <c r="I20" s="94">
        <f>J24+K24+L24</f>
        <v>9125.79</v>
      </c>
      <c r="J20" s="91"/>
      <c r="K20" s="91"/>
      <c r="L20" s="91"/>
    </row>
    <row r="21" spans="1:12" ht="12" customHeight="1">
      <c r="A21" s="68"/>
      <c r="B21" s="3"/>
      <c r="C21" s="3"/>
      <c r="D21" s="3" t="s">
        <v>75</v>
      </c>
      <c r="E21" s="3"/>
      <c r="F21" s="14"/>
      <c r="G21" s="14"/>
      <c r="H21" s="14"/>
      <c r="I21" s="94"/>
      <c r="J21" s="91"/>
      <c r="K21" s="91"/>
      <c r="L21" s="91"/>
    </row>
    <row r="22" spans="1:12" ht="12" customHeight="1">
      <c r="A22" s="68"/>
      <c r="B22" s="3"/>
      <c r="C22" s="3"/>
      <c r="D22" s="3" t="s">
        <v>76</v>
      </c>
      <c r="E22" s="3"/>
      <c r="F22" s="14"/>
      <c r="G22" s="14"/>
      <c r="H22" s="14"/>
      <c r="I22" s="94"/>
      <c r="J22" s="91"/>
      <c r="K22" s="91"/>
      <c r="L22" s="91"/>
    </row>
    <row r="23" spans="1:12" ht="12" customHeight="1">
      <c r="A23" s="68"/>
      <c r="B23" s="3"/>
      <c r="C23" s="3"/>
      <c r="D23" s="3" t="s">
        <v>77</v>
      </c>
      <c r="E23" s="3"/>
      <c r="F23" s="14"/>
      <c r="G23" s="14"/>
      <c r="H23" s="14"/>
      <c r="I23" s="94"/>
      <c r="J23" s="91"/>
      <c r="K23" s="91"/>
      <c r="L23" s="91"/>
    </row>
    <row r="24" spans="1:12" ht="14.25" customHeight="1">
      <c r="A24" s="12" t="s">
        <v>5</v>
      </c>
      <c r="B24" s="65" t="s">
        <v>93</v>
      </c>
      <c r="C24" s="2"/>
      <c r="D24" s="42"/>
      <c r="E24" s="2"/>
      <c r="F24" s="13"/>
      <c r="G24" s="13" t="s">
        <v>48</v>
      </c>
      <c r="H24" s="13" t="s">
        <v>48</v>
      </c>
      <c r="I24" s="97"/>
      <c r="J24" s="90"/>
      <c r="K24" s="90">
        <v>2786.54</v>
      </c>
      <c r="L24" s="90">
        <v>6339.25</v>
      </c>
    </row>
    <row r="25" spans="1:12" ht="12" customHeight="1">
      <c r="A25" s="68"/>
      <c r="B25" s="70" t="s">
        <v>129</v>
      </c>
      <c r="C25" s="3"/>
      <c r="D25" s="1"/>
      <c r="E25" s="3"/>
      <c r="F25" s="14"/>
      <c r="G25" s="14"/>
      <c r="H25" s="14"/>
      <c r="I25" s="94"/>
      <c r="J25" s="91"/>
      <c r="K25" s="91"/>
      <c r="L25" s="91"/>
    </row>
    <row r="26" spans="1:12" ht="12" customHeight="1">
      <c r="A26" s="68"/>
      <c r="B26" s="70" t="s">
        <v>127</v>
      </c>
      <c r="C26" s="3"/>
      <c r="D26" s="1"/>
      <c r="E26" s="3"/>
      <c r="F26" s="14"/>
      <c r="G26" s="14"/>
      <c r="H26" s="14"/>
      <c r="I26" s="94"/>
      <c r="J26" s="91"/>
      <c r="K26" s="91"/>
      <c r="L26" s="91"/>
    </row>
    <row r="27" spans="1:12" ht="15" customHeight="1">
      <c r="A27" s="69"/>
      <c r="B27" s="71" t="s">
        <v>128</v>
      </c>
      <c r="C27" s="4"/>
      <c r="D27" s="6"/>
      <c r="E27" s="4"/>
      <c r="F27" s="16"/>
      <c r="G27" s="16"/>
      <c r="H27" s="16"/>
      <c r="I27" s="95"/>
      <c r="J27" s="96"/>
      <c r="K27" s="96"/>
      <c r="L27" s="96"/>
    </row>
    <row r="28" spans="1:12" ht="12" customHeight="1">
      <c r="A28" s="12" t="s">
        <v>7</v>
      </c>
      <c r="B28" s="3" t="s">
        <v>116</v>
      </c>
      <c r="C28" s="3"/>
      <c r="D28" s="2" t="s">
        <v>3</v>
      </c>
      <c r="E28" s="3">
        <f>F28+G28+H28</f>
        <v>291.28</v>
      </c>
      <c r="F28" s="14"/>
      <c r="G28" s="14"/>
      <c r="H28" s="14">
        <v>291.28</v>
      </c>
      <c r="I28" s="109">
        <f>L33</f>
        <v>64366.51</v>
      </c>
      <c r="J28" s="91"/>
      <c r="K28" s="91"/>
      <c r="L28" s="90"/>
    </row>
    <row r="29" spans="1:12" ht="12" customHeight="1">
      <c r="A29" s="68"/>
      <c r="B29" s="3" t="s">
        <v>9</v>
      </c>
      <c r="C29" s="3"/>
      <c r="D29" s="3" t="s">
        <v>75</v>
      </c>
      <c r="E29" s="3"/>
      <c r="F29" s="14"/>
      <c r="G29" s="14"/>
      <c r="H29" s="14"/>
      <c r="I29" s="94"/>
      <c r="J29" s="91"/>
      <c r="K29" s="91"/>
      <c r="L29" s="91"/>
    </row>
    <row r="30" spans="1:12" ht="12" customHeight="1">
      <c r="A30" s="68"/>
      <c r="B30" s="3" t="s">
        <v>10</v>
      </c>
      <c r="C30" s="3"/>
      <c r="D30" s="3" t="s">
        <v>76</v>
      </c>
      <c r="E30" s="3"/>
      <c r="F30" s="14"/>
      <c r="G30" s="14"/>
      <c r="H30" s="14"/>
      <c r="I30" s="94"/>
      <c r="J30" s="91"/>
      <c r="K30" s="91"/>
      <c r="L30" s="91"/>
    </row>
    <row r="31" spans="1:12" ht="12" customHeight="1">
      <c r="A31" s="68"/>
      <c r="B31" s="3" t="s">
        <v>11</v>
      </c>
      <c r="C31" s="3"/>
      <c r="D31" s="3" t="s">
        <v>77</v>
      </c>
      <c r="E31" s="3"/>
      <c r="F31" s="14"/>
      <c r="G31" s="14"/>
      <c r="H31" s="14"/>
      <c r="I31" s="94"/>
      <c r="J31" s="91"/>
      <c r="K31" s="91"/>
      <c r="L31" s="91"/>
    </row>
    <row r="32" spans="1:12" ht="12" customHeight="1">
      <c r="A32" s="68"/>
      <c r="B32" s="85" t="s">
        <v>44</v>
      </c>
      <c r="C32" s="3"/>
      <c r="D32" s="1"/>
      <c r="E32" s="3"/>
      <c r="F32" s="14"/>
      <c r="G32" s="14"/>
      <c r="H32" s="14"/>
      <c r="I32" s="94"/>
      <c r="J32" s="91"/>
      <c r="K32" s="91"/>
      <c r="L32" s="91"/>
    </row>
    <row r="33" spans="1:12" ht="12" customHeight="1">
      <c r="A33" s="12" t="s">
        <v>12</v>
      </c>
      <c r="B33" s="2" t="s">
        <v>52</v>
      </c>
      <c r="C33" s="2"/>
      <c r="D33" s="42"/>
      <c r="E33" s="2"/>
      <c r="F33" s="13"/>
      <c r="G33" s="13"/>
      <c r="H33" s="13" t="s">
        <v>48</v>
      </c>
      <c r="I33" s="97"/>
      <c r="J33" s="90"/>
      <c r="K33" s="90"/>
      <c r="L33" s="90">
        <v>64366.51</v>
      </c>
    </row>
    <row r="34" spans="1:12" ht="12" customHeight="1">
      <c r="A34" s="68"/>
      <c r="B34" s="3" t="s">
        <v>53</v>
      </c>
      <c r="C34" s="3"/>
      <c r="D34" s="41"/>
      <c r="E34" s="3"/>
      <c r="F34" s="14"/>
      <c r="G34" s="14"/>
      <c r="H34" s="14"/>
      <c r="I34" s="94"/>
      <c r="J34" s="91"/>
      <c r="K34" s="91"/>
      <c r="L34" s="91"/>
    </row>
    <row r="35" spans="1:12" ht="12" customHeight="1">
      <c r="A35" s="68"/>
      <c r="B35" s="3" t="s">
        <v>54</v>
      </c>
      <c r="C35" s="3"/>
      <c r="D35" s="41"/>
      <c r="E35" s="3"/>
      <c r="F35" s="14"/>
      <c r="G35" s="14"/>
      <c r="H35" s="14"/>
      <c r="I35" s="94"/>
      <c r="J35" s="91"/>
      <c r="K35" s="91"/>
      <c r="L35" s="91"/>
    </row>
    <row r="36" spans="1:12" ht="12" customHeight="1">
      <c r="A36" s="69"/>
      <c r="B36" s="4" t="s">
        <v>130</v>
      </c>
      <c r="C36" s="4"/>
      <c r="D36" s="6"/>
      <c r="E36" s="4"/>
      <c r="F36" s="16"/>
      <c r="G36" s="16"/>
      <c r="H36" s="16"/>
      <c r="I36" s="95"/>
      <c r="J36" s="96"/>
      <c r="K36" s="96"/>
      <c r="L36" s="96"/>
    </row>
    <row r="37" spans="1:12" ht="12" customHeight="1">
      <c r="A37" s="12" t="s">
        <v>13</v>
      </c>
      <c r="B37" s="42" t="s">
        <v>131</v>
      </c>
      <c r="C37" s="2"/>
      <c r="D37" s="42" t="s">
        <v>3</v>
      </c>
      <c r="E37" s="2">
        <f>F37+G37+H37</f>
        <v>126.34</v>
      </c>
      <c r="F37" s="24"/>
      <c r="G37" s="13"/>
      <c r="H37" s="24">
        <v>126.34</v>
      </c>
      <c r="I37" s="90">
        <f>L42</f>
        <v>27729.87</v>
      </c>
      <c r="J37" s="99"/>
      <c r="K37" s="90"/>
      <c r="L37" s="97"/>
    </row>
    <row r="38" spans="1:12" ht="12" customHeight="1">
      <c r="A38" s="68"/>
      <c r="B38" s="41"/>
      <c r="C38" s="3"/>
      <c r="D38" s="41" t="s">
        <v>75</v>
      </c>
      <c r="E38" s="3"/>
      <c r="F38" s="37"/>
      <c r="G38" s="14"/>
      <c r="H38" s="37"/>
      <c r="I38" s="91"/>
      <c r="J38" s="100"/>
      <c r="K38" s="91"/>
      <c r="L38" s="94"/>
    </row>
    <row r="39" spans="1:12" ht="12" customHeight="1">
      <c r="A39" s="68"/>
      <c r="B39" s="41"/>
      <c r="C39" s="3"/>
      <c r="D39" s="41" t="s">
        <v>76</v>
      </c>
      <c r="E39" s="3"/>
      <c r="F39" s="37"/>
      <c r="G39" s="14"/>
      <c r="H39" s="37"/>
      <c r="I39" s="91"/>
      <c r="J39" s="100"/>
      <c r="K39" s="91"/>
      <c r="L39" s="94"/>
    </row>
    <row r="40" spans="1:12" ht="12" customHeight="1">
      <c r="A40" s="68"/>
      <c r="B40" s="41"/>
      <c r="C40" s="3"/>
      <c r="D40" s="41" t="s">
        <v>77</v>
      </c>
      <c r="E40" s="3"/>
      <c r="F40" s="37"/>
      <c r="G40" s="14"/>
      <c r="H40" s="37"/>
      <c r="I40" s="91"/>
      <c r="J40" s="100"/>
      <c r="K40" s="91"/>
      <c r="L40" s="94"/>
    </row>
    <row r="41" spans="1:12" ht="12" customHeight="1">
      <c r="A41" s="68"/>
      <c r="B41" s="41"/>
      <c r="C41" s="3"/>
      <c r="D41" s="41"/>
      <c r="E41" s="3"/>
      <c r="F41" s="37"/>
      <c r="G41" s="14"/>
      <c r="H41" s="37"/>
      <c r="I41" s="91"/>
      <c r="J41" s="100"/>
      <c r="K41" s="91"/>
      <c r="L41" s="94"/>
    </row>
    <row r="42" spans="1:12" ht="12" customHeight="1">
      <c r="A42" s="12" t="s">
        <v>14</v>
      </c>
      <c r="B42" s="2" t="s">
        <v>15</v>
      </c>
      <c r="C42" s="2"/>
      <c r="D42" s="2"/>
      <c r="E42" s="2"/>
      <c r="F42" s="13"/>
      <c r="G42" s="13"/>
      <c r="H42" s="13" t="s">
        <v>48</v>
      </c>
      <c r="I42" s="90"/>
      <c r="J42" s="97"/>
      <c r="K42" s="90"/>
      <c r="L42" s="90">
        <v>27729.87</v>
      </c>
    </row>
    <row r="43" spans="1:12" ht="12" customHeight="1">
      <c r="A43" s="68"/>
      <c r="B43" s="3" t="s">
        <v>55</v>
      </c>
      <c r="C43" s="3"/>
      <c r="D43" s="3"/>
      <c r="E43" s="3"/>
      <c r="F43" s="14"/>
      <c r="G43" s="14"/>
      <c r="H43" s="14"/>
      <c r="I43" s="91"/>
      <c r="J43" s="94"/>
      <c r="K43" s="91"/>
      <c r="L43" s="91"/>
    </row>
    <row r="44" spans="1:12" ht="12" customHeight="1">
      <c r="A44" s="68"/>
      <c r="B44" s="3" t="s">
        <v>132</v>
      </c>
      <c r="C44" s="3"/>
      <c r="D44" s="3"/>
      <c r="E44" s="3"/>
      <c r="F44" s="14"/>
      <c r="G44" s="14"/>
      <c r="H44" s="14"/>
      <c r="I44" s="91"/>
      <c r="J44" s="94"/>
      <c r="K44" s="91"/>
      <c r="L44" s="91"/>
    </row>
    <row r="45" spans="1:12" ht="12" customHeight="1">
      <c r="A45" s="68"/>
      <c r="B45" s="3" t="s">
        <v>133</v>
      </c>
      <c r="C45" s="3"/>
      <c r="D45" s="3"/>
      <c r="E45" s="3"/>
      <c r="F45" s="14"/>
      <c r="G45" s="14"/>
      <c r="H45" s="14"/>
      <c r="I45" s="91"/>
      <c r="J45" s="94"/>
      <c r="K45" s="91"/>
      <c r="L45" s="91"/>
    </row>
    <row r="46" spans="1:12" ht="12" customHeight="1">
      <c r="A46" s="69"/>
      <c r="B46" s="4" t="s">
        <v>134</v>
      </c>
      <c r="C46" s="4"/>
      <c r="D46" s="4"/>
      <c r="E46" s="4"/>
      <c r="F46" s="16"/>
      <c r="G46" s="16"/>
      <c r="H46" s="16"/>
      <c r="I46" s="96"/>
      <c r="J46" s="95"/>
      <c r="K46" s="96"/>
      <c r="L46" s="96"/>
    </row>
    <row r="47" spans="1:12" ht="12" customHeight="1">
      <c r="A47" s="12" t="s">
        <v>16</v>
      </c>
      <c r="B47" s="2" t="s">
        <v>135</v>
      </c>
      <c r="C47" s="32"/>
      <c r="D47" s="44" t="s">
        <v>3</v>
      </c>
      <c r="E47" s="35">
        <f>F47+G47+H47</f>
        <v>105.03999999999999</v>
      </c>
      <c r="F47" s="72"/>
      <c r="G47" s="20">
        <v>43.42</v>
      </c>
      <c r="H47" s="14">
        <v>61.62</v>
      </c>
      <c r="I47" s="91">
        <f>K51+L51+K53+L53</f>
        <v>26435.68</v>
      </c>
      <c r="J47" s="110"/>
      <c r="K47" s="111"/>
      <c r="L47" s="110"/>
    </row>
    <row r="48" spans="1:12" ht="12" customHeight="1">
      <c r="A48" s="68"/>
      <c r="B48" s="28"/>
      <c r="C48" s="33"/>
      <c r="D48" s="45" t="s">
        <v>75</v>
      </c>
      <c r="E48" s="28"/>
      <c r="F48" s="20"/>
      <c r="G48" s="20"/>
      <c r="H48" s="20"/>
      <c r="I48" s="110"/>
      <c r="J48" s="110"/>
      <c r="K48" s="110"/>
      <c r="L48" s="110"/>
    </row>
    <row r="49" spans="1:12" ht="12" customHeight="1">
      <c r="A49" s="68"/>
      <c r="B49" s="28"/>
      <c r="C49" s="33"/>
      <c r="D49" s="45" t="s">
        <v>76</v>
      </c>
      <c r="E49" s="28"/>
      <c r="F49" s="20"/>
      <c r="G49" s="20"/>
      <c r="H49" s="20"/>
      <c r="I49" s="110"/>
      <c r="J49" s="110"/>
      <c r="K49" s="110"/>
      <c r="L49" s="110"/>
    </row>
    <row r="50" spans="1:12" ht="12" customHeight="1">
      <c r="A50" s="68"/>
      <c r="B50" s="28"/>
      <c r="C50" s="33"/>
      <c r="D50" s="45" t="s">
        <v>77</v>
      </c>
      <c r="E50" s="28"/>
      <c r="F50" s="20"/>
      <c r="G50" s="20"/>
      <c r="H50" s="20"/>
      <c r="I50" s="110"/>
      <c r="J50" s="110"/>
      <c r="K50" s="110"/>
      <c r="L50" s="110"/>
    </row>
    <row r="51" spans="1:12" ht="12" customHeight="1">
      <c r="A51" s="73" t="s">
        <v>17</v>
      </c>
      <c r="B51" s="38" t="s">
        <v>56</v>
      </c>
      <c r="C51" s="35"/>
      <c r="D51" s="35"/>
      <c r="E51" s="46"/>
      <c r="F51" s="72"/>
      <c r="G51" s="24" t="s">
        <v>48</v>
      </c>
      <c r="H51" s="13" t="s">
        <v>48</v>
      </c>
      <c r="I51" s="99"/>
      <c r="J51" s="90"/>
      <c r="K51" s="97">
        <v>10611.06</v>
      </c>
      <c r="L51" s="90">
        <v>15824.62</v>
      </c>
    </row>
    <row r="52" spans="1:12" ht="12" customHeight="1">
      <c r="A52" s="74"/>
      <c r="B52" s="3" t="s">
        <v>62</v>
      </c>
      <c r="C52" s="36"/>
      <c r="D52" s="28"/>
      <c r="E52" s="36"/>
      <c r="F52" s="20"/>
      <c r="G52" s="75"/>
      <c r="H52" s="14"/>
      <c r="I52" s="100"/>
      <c r="J52" s="91"/>
      <c r="K52" s="100"/>
      <c r="L52" s="91"/>
    </row>
    <row r="53" spans="1:12" ht="43.5" customHeight="1">
      <c r="A53" s="74"/>
      <c r="B53" s="39" t="s">
        <v>136</v>
      </c>
      <c r="C53" s="40"/>
      <c r="D53" s="29"/>
      <c r="E53" s="40"/>
      <c r="F53" s="21"/>
      <c r="G53" s="30"/>
      <c r="H53" s="16"/>
      <c r="I53" s="102"/>
      <c r="J53" s="96"/>
      <c r="K53" s="112"/>
      <c r="L53" s="113"/>
    </row>
    <row r="54" spans="1:12" ht="12" customHeight="1">
      <c r="A54" s="12" t="s">
        <v>19</v>
      </c>
      <c r="B54" s="3" t="s">
        <v>137</v>
      </c>
      <c r="C54" s="28"/>
      <c r="D54" s="2" t="s">
        <v>3</v>
      </c>
      <c r="E54" s="33">
        <f>F54+G54+H54</f>
        <v>110.69999999999999</v>
      </c>
      <c r="F54" s="14">
        <v>1.35</v>
      </c>
      <c r="G54" s="14">
        <v>75.39</v>
      </c>
      <c r="H54" s="14">
        <v>33.96</v>
      </c>
      <c r="I54" s="91">
        <f>J58+K58+L58</f>
        <v>8356.42</v>
      </c>
      <c r="J54" s="110"/>
      <c r="K54" s="110"/>
      <c r="L54" s="110"/>
    </row>
    <row r="55" spans="1:12" ht="12" customHeight="1">
      <c r="A55" s="68"/>
      <c r="B55" s="28"/>
      <c r="C55" s="28"/>
      <c r="D55" s="3" t="s">
        <v>75</v>
      </c>
      <c r="E55" s="33"/>
      <c r="F55" s="20"/>
      <c r="G55" s="20"/>
      <c r="H55" s="20"/>
      <c r="I55" s="110"/>
      <c r="J55" s="110"/>
      <c r="K55" s="110"/>
      <c r="L55" s="110"/>
    </row>
    <row r="56" spans="1:12" ht="12" customHeight="1">
      <c r="A56" s="68"/>
      <c r="B56" s="28"/>
      <c r="C56" s="28"/>
      <c r="D56" s="3" t="s">
        <v>76</v>
      </c>
      <c r="E56" s="33"/>
      <c r="F56" s="20"/>
      <c r="G56" s="20"/>
      <c r="H56" s="20"/>
      <c r="I56" s="110"/>
      <c r="J56" s="110"/>
      <c r="K56" s="110"/>
      <c r="L56" s="110"/>
    </row>
    <row r="57" spans="1:12" ht="12" customHeight="1">
      <c r="A57" s="68"/>
      <c r="B57" s="28"/>
      <c r="C57" s="28"/>
      <c r="D57" s="3" t="s">
        <v>77</v>
      </c>
      <c r="E57" s="28"/>
      <c r="F57" s="20"/>
      <c r="G57" s="20"/>
      <c r="H57" s="20"/>
      <c r="I57" s="110"/>
      <c r="J57" s="110"/>
      <c r="K57" s="110"/>
      <c r="L57" s="110"/>
    </row>
    <row r="58" spans="1:12" ht="12" customHeight="1">
      <c r="A58" s="12" t="s">
        <v>20</v>
      </c>
      <c r="B58" s="2" t="s">
        <v>57</v>
      </c>
      <c r="C58" s="35"/>
      <c r="D58" s="32"/>
      <c r="E58" s="35"/>
      <c r="F58" s="13" t="s">
        <v>48</v>
      </c>
      <c r="G58" s="13" t="s">
        <v>48</v>
      </c>
      <c r="H58" s="13" t="s">
        <v>48</v>
      </c>
      <c r="I58" s="90"/>
      <c r="J58" s="90">
        <v>482.56</v>
      </c>
      <c r="K58" s="90">
        <v>5634.47</v>
      </c>
      <c r="L58" s="90">
        <v>2239.39</v>
      </c>
    </row>
    <row r="59" spans="1:12" ht="12" customHeight="1">
      <c r="A59" s="68"/>
      <c r="B59" s="3" t="s">
        <v>60</v>
      </c>
      <c r="C59" s="28"/>
      <c r="D59" s="28"/>
      <c r="E59" s="28"/>
      <c r="F59" s="14"/>
      <c r="G59" s="14"/>
      <c r="H59" s="14"/>
      <c r="I59" s="91"/>
      <c r="J59" s="91"/>
      <c r="K59" s="91"/>
      <c r="L59" s="91"/>
    </row>
    <row r="60" spans="1:12" ht="12" customHeight="1">
      <c r="A60" s="68"/>
      <c r="B60" s="3" t="s">
        <v>61</v>
      </c>
      <c r="C60" s="28"/>
      <c r="D60" s="33"/>
      <c r="E60" s="28"/>
      <c r="F60" s="14"/>
      <c r="G60" s="14"/>
      <c r="H60" s="14"/>
      <c r="I60" s="91"/>
      <c r="J60" s="91"/>
      <c r="K60" s="91"/>
      <c r="L60" s="91"/>
    </row>
    <row r="61" spans="1:12" ht="12" customHeight="1">
      <c r="A61" s="68"/>
      <c r="B61" s="3" t="s">
        <v>138</v>
      </c>
      <c r="C61" s="28"/>
      <c r="D61" s="33"/>
      <c r="E61" s="28"/>
      <c r="F61" s="16"/>
      <c r="G61" s="16"/>
      <c r="H61" s="16"/>
      <c r="I61" s="96"/>
      <c r="J61" s="96"/>
      <c r="K61" s="96"/>
      <c r="L61" s="96"/>
    </row>
    <row r="62" spans="1:12" ht="12" customHeight="1">
      <c r="A62" s="12" t="s">
        <v>21</v>
      </c>
      <c r="B62" s="9" t="s">
        <v>22</v>
      </c>
      <c r="C62" s="35"/>
      <c r="D62" s="2" t="s">
        <v>3</v>
      </c>
      <c r="E62" s="35">
        <f>F62+G62+H62</f>
        <v>54.75</v>
      </c>
      <c r="F62" s="14">
        <v>0.52</v>
      </c>
      <c r="G62" s="14">
        <v>11.32</v>
      </c>
      <c r="H62" s="14">
        <v>42.91</v>
      </c>
      <c r="I62" s="94">
        <f>J66+K66+L66</f>
        <v>23457.91</v>
      </c>
      <c r="J62" s="110"/>
      <c r="K62" s="114"/>
      <c r="L62" s="110"/>
    </row>
    <row r="63" spans="1:12" ht="12" customHeight="1">
      <c r="A63" s="68"/>
      <c r="B63" s="8" t="s">
        <v>23</v>
      </c>
      <c r="C63" s="28"/>
      <c r="D63" s="3" t="s">
        <v>75</v>
      </c>
      <c r="E63" s="28"/>
      <c r="F63" s="20"/>
      <c r="G63" s="20"/>
      <c r="H63" s="20"/>
      <c r="I63" s="114"/>
      <c r="J63" s="110"/>
      <c r="K63" s="114"/>
      <c r="L63" s="110"/>
    </row>
    <row r="64" spans="1:12" ht="12" customHeight="1">
      <c r="A64" s="68"/>
      <c r="B64" s="8" t="s">
        <v>24</v>
      </c>
      <c r="C64" s="28"/>
      <c r="D64" s="3" t="s">
        <v>76</v>
      </c>
      <c r="E64" s="28"/>
      <c r="F64" s="20"/>
      <c r="G64" s="20"/>
      <c r="H64" s="20"/>
      <c r="I64" s="114"/>
      <c r="J64" s="110"/>
      <c r="K64" s="114"/>
      <c r="L64" s="110"/>
    </row>
    <row r="65" spans="1:12" ht="25.5" customHeight="1">
      <c r="A65" s="68"/>
      <c r="B65" s="130" t="s">
        <v>58</v>
      </c>
      <c r="C65" s="131"/>
      <c r="D65" s="132" t="s">
        <v>77</v>
      </c>
      <c r="E65" s="28"/>
      <c r="F65" s="20"/>
      <c r="G65" s="20"/>
      <c r="H65" s="20"/>
      <c r="I65" s="114"/>
      <c r="J65" s="110"/>
      <c r="K65" s="114"/>
      <c r="L65" s="110"/>
    </row>
    <row r="66" spans="1:12" ht="15" customHeight="1">
      <c r="A66" s="12" t="s">
        <v>25</v>
      </c>
      <c r="B66" s="155" t="s">
        <v>139</v>
      </c>
      <c r="C66" s="35"/>
      <c r="D66" s="35"/>
      <c r="E66" s="35"/>
      <c r="F66" s="13" t="s">
        <v>48</v>
      </c>
      <c r="G66" s="13" t="s">
        <v>48</v>
      </c>
      <c r="H66" s="13" t="s">
        <v>48</v>
      </c>
      <c r="I66" s="97"/>
      <c r="J66" s="90">
        <v>1280.92</v>
      </c>
      <c r="K66" s="90">
        <v>4689.92</v>
      </c>
      <c r="L66" s="90">
        <v>17487.07</v>
      </c>
    </row>
    <row r="67" spans="1:12" ht="15.75" customHeight="1">
      <c r="A67" s="68"/>
      <c r="B67" s="156"/>
      <c r="C67" s="28"/>
      <c r="D67" s="28"/>
      <c r="E67" s="28"/>
      <c r="F67" s="14"/>
      <c r="G67" s="14"/>
      <c r="H67" s="14"/>
      <c r="I67" s="94"/>
      <c r="J67" s="91"/>
      <c r="K67" s="94"/>
      <c r="L67" s="91"/>
    </row>
    <row r="68" spans="1:12" ht="36" customHeight="1">
      <c r="A68" s="29"/>
      <c r="B68" s="157"/>
      <c r="C68" s="29"/>
      <c r="D68" s="29"/>
      <c r="E68" s="29"/>
      <c r="F68" s="16"/>
      <c r="G68" s="16"/>
      <c r="H68" s="16"/>
      <c r="I68" s="95"/>
      <c r="J68" s="96"/>
      <c r="K68" s="95"/>
      <c r="L68" s="96"/>
    </row>
    <row r="69" spans="1:12" ht="12" customHeight="1">
      <c r="A69" s="12" t="s">
        <v>26</v>
      </c>
      <c r="B69" s="8" t="s">
        <v>27</v>
      </c>
      <c r="C69" s="28"/>
      <c r="D69" s="2" t="s">
        <v>3</v>
      </c>
      <c r="E69" s="28">
        <f>F69+G69+H69</f>
        <v>208.34</v>
      </c>
      <c r="F69" s="20"/>
      <c r="G69" s="20"/>
      <c r="H69" s="14">
        <v>208.34</v>
      </c>
      <c r="I69" s="94">
        <f>L75</f>
        <v>16259.96</v>
      </c>
      <c r="J69" s="110"/>
      <c r="K69" s="114"/>
      <c r="L69" s="110"/>
    </row>
    <row r="70" spans="1:12" ht="12" customHeight="1">
      <c r="A70" s="68"/>
      <c r="B70" s="8" t="s">
        <v>59</v>
      </c>
      <c r="C70" s="28"/>
      <c r="D70" s="3" t="s">
        <v>75</v>
      </c>
      <c r="E70" s="28"/>
      <c r="F70" s="20"/>
      <c r="G70" s="20"/>
      <c r="H70" s="20"/>
      <c r="I70" s="114"/>
      <c r="J70" s="110"/>
      <c r="K70" s="114"/>
      <c r="L70" s="110"/>
    </row>
    <row r="71" spans="1:12" ht="12" customHeight="1">
      <c r="A71" s="68"/>
      <c r="B71" s="33"/>
      <c r="C71" s="28"/>
      <c r="D71" s="3" t="s">
        <v>76</v>
      </c>
      <c r="E71" s="28"/>
      <c r="F71" s="20"/>
      <c r="G71" s="20"/>
      <c r="H71" s="20"/>
      <c r="I71" s="114"/>
      <c r="J71" s="110"/>
      <c r="K71" s="114"/>
      <c r="L71" s="110"/>
    </row>
    <row r="72" spans="1:12" ht="12" customHeight="1">
      <c r="A72" s="68"/>
      <c r="B72" s="33"/>
      <c r="C72" s="28"/>
      <c r="D72" s="3" t="s">
        <v>77</v>
      </c>
      <c r="E72" s="28"/>
      <c r="F72" s="20"/>
      <c r="G72" s="20"/>
      <c r="H72" s="20"/>
      <c r="I72" s="114"/>
      <c r="J72" s="110"/>
      <c r="K72" s="114"/>
      <c r="L72" s="110"/>
    </row>
    <row r="73" spans="1:12" ht="12" customHeight="1" hidden="1">
      <c r="A73" s="68"/>
      <c r="B73" s="33"/>
      <c r="C73" s="28"/>
      <c r="D73" s="1"/>
      <c r="E73" s="28"/>
      <c r="F73" s="20"/>
      <c r="G73" s="20"/>
      <c r="H73" s="20"/>
      <c r="I73" s="114"/>
      <c r="J73" s="110"/>
      <c r="K73" s="114"/>
      <c r="L73" s="110"/>
    </row>
    <row r="74" spans="1:12" ht="12" customHeight="1" hidden="1">
      <c r="A74" s="69"/>
      <c r="B74" s="29"/>
      <c r="C74" s="29"/>
      <c r="D74" s="6"/>
      <c r="E74" s="29"/>
      <c r="F74" s="21"/>
      <c r="G74" s="21"/>
      <c r="H74" s="21"/>
      <c r="I74" s="115"/>
      <c r="J74" s="116"/>
      <c r="K74" s="115"/>
      <c r="L74" s="116"/>
    </row>
    <row r="75" spans="1:12" ht="12" customHeight="1">
      <c r="A75" s="12" t="s">
        <v>28</v>
      </c>
      <c r="B75" s="153" t="s">
        <v>140</v>
      </c>
      <c r="C75" s="28"/>
      <c r="D75" s="28"/>
      <c r="E75" s="28"/>
      <c r="F75" s="20"/>
      <c r="G75" s="20"/>
      <c r="H75" s="14" t="s">
        <v>48</v>
      </c>
      <c r="I75" s="94"/>
      <c r="J75" s="91"/>
      <c r="K75" s="94"/>
      <c r="L75" s="90">
        <v>16259.96</v>
      </c>
    </row>
    <row r="76" spans="1:12" ht="12" customHeight="1">
      <c r="A76" s="68"/>
      <c r="B76" s="158"/>
      <c r="C76" s="28"/>
      <c r="D76" s="28"/>
      <c r="E76" s="28"/>
      <c r="F76" s="20"/>
      <c r="G76" s="20"/>
      <c r="H76" s="20"/>
      <c r="I76" s="114"/>
      <c r="J76" s="110"/>
      <c r="K76" s="114"/>
      <c r="L76" s="110"/>
    </row>
    <row r="77" spans="1:12" ht="12" customHeight="1">
      <c r="A77" s="68"/>
      <c r="B77" s="158"/>
      <c r="C77" s="28"/>
      <c r="D77" s="28"/>
      <c r="E77" s="28"/>
      <c r="F77" s="20"/>
      <c r="G77" s="20"/>
      <c r="H77" s="20"/>
      <c r="I77" s="114"/>
      <c r="J77" s="110"/>
      <c r="K77" s="114"/>
      <c r="L77" s="110"/>
    </row>
    <row r="78" spans="1:12" ht="23.25" customHeight="1">
      <c r="A78" s="69"/>
      <c r="B78" s="154"/>
      <c r="C78" s="29"/>
      <c r="D78" s="29"/>
      <c r="E78" s="29"/>
      <c r="F78" s="21"/>
      <c r="G78" s="22"/>
      <c r="H78" s="21"/>
      <c r="I78" s="115"/>
      <c r="J78" s="116"/>
      <c r="K78" s="115"/>
      <c r="L78" s="116"/>
    </row>
    <row r="79" spans="1:12" ht="12" customHeight="1">
      <c r="A79" s="76"/>
      <c r="B79" s="11" t="s">
        <v>122</v>
      </c>
      <c r="C79" s="77"/>
      <c r="D79" s="25"/>
      <c r="E79" s="25">
        <f>SUM(E14:E75)</f>
        <v>1103.4499999999998</v>
      </c>
      <c r="F79" s="26"/>
      <c r="G79" s="27"/>
      <c r="H79" s="26"/>
      <c r="I79" s="117">
        <f>SUM(I14:I69)</f>
        <v>222658.41</v>
      </c>
      <c r="J79" s="117">
        <f>SUM(J14:J77)</f>
        <v>8045.43</v>
      </c>
      <c r="K79" s="117">
        <f>SUM(K14:K77)</f>
        <v>37893.159999999996</v>
      </c>
      <c r="L79" s="117">
        <f>SUM(L14:L77)</f>
        <v>176719.82</v>
      </c>
    </row>
    <row r="80" spans="1:12" ht="12" customHeight="1">
      <c r="A80" s="76"/>
      <c r="B80" s="11" t="s">
        <v>123</v>
      </c>
      <c r="C80" s="77"/>
      <c r="D80" s="25"/>
      <c r="E80" s="25"/>
      <c r="F80" s="26"/>
      <c r="G80" s="27"/>
      <c r="H80" s="26"/>
      <c r="I80" s="117"/>
      <c r="J80" s="117"/>
      <c r="K80" s="118"/>
      <c r="L80" s="117"/>
    </row>
    <row r="81" spans="1:12" ht="12" customHeight="1">
      <c r="A81" s="74"/>
      <c r="B81" s="8" t="s">
        <v>29</v>
      </c>
      <c r="D81" s="28"/>
      <c r="E81" s="28"/>
      <c r="F81" s="19"/>
      <c r="G81" s="20"/>
      <c r="H81" s="19"/>
      <c r="I81" s="110"/>
      <c r="J81" s="110"/>
      <c r="K81" s="119"/>
      <c r="L81" s="110"/>
    </row>
    <row r="82" spans="1:12" ht="12" customHeight="1">
      <c r="A82" s="78"/>
      <c r="B82" s="10" t="s">
        <v>30</v>
      </c>
      <c r="C82" s="40"/>
      <c r="D82" s="29"/>
      <c r="E82" s="29"/>
      <c r="F82" s="22"/>
      <c r="G82" s="21"/>
      <c r="H82" s="22"/>
      <c r="I82" s="116"/>
      <c r="J82" s="116"/>
      <c r="K82" s="120"/>
      <c r="L82" s="116"/>
    </row>
    <row r="83" spans="1:12" ht="12" customHeight="1">
      <c r="A83" s="76"/>
      <c r="B83" s="11" t="s">
        <v>31</v>
      </c>
      <c r="C83" s="77"/>
      <c r="D83" s="25"/>
      <c r="E83" s="25"/>
      <c r="F83" s="26"/>
      <c r="G83" s="27"/>
      <c r="H83" s="26"/>
      <c r="I83" s="117"/>
      <c r="J83" s="117"/>
      <c r="K83" s="118"/>
      <c r="L83" s="117"/>
    </row>
    <row r="84" spans="1:12" ht="12" customHeight="1">
      <c r="A84" s="76"/>
      <c r="B84" s="11" t="s">
        <v>32</v>
      </c>
      <c r="C84" s="77"/>
      <c r="D84" s="25"/>
      <c r="E84" s="25"/>
      <c r="F84" s="26"/>
      <c r="G84" s="27"/>
      <c r="H84" s="26"/>
      <c r="I84" s="117"/>
      <c r="J84" s="117"/>
      <c r="K84" s="118"/>
      <c r="L84" s="117"/>
    </row>
    <row r="85" spans="1:12" ht="12" customHeight="1">
      <c r="A85" s="76"/>
      <c r="B85" s="11" t="s">
        <v>33</v>
      </c>
      <c r="C85" s="77"/>
      <c r="D85" s="25"/>
      <c r="E85" s="25"/>
      <c r="F85" s="26"/>
      <c r="G85" s="27"/>
      <c r="H85" s="26"/>
      <c r="I85" s="117"/>
      <c r="J85" s="117"/>
      <c r="K85" s="118"/>
      <c r="L85" s="117"/>
    </row>
    <row r="86" spans="1:12" ht="12" customHeight="1">
      <c r="A86" s="74"/>
      <c r="B86" s="8" t="s">
        <v>34</v>
      </c>
      <c r="D86" s="28"/>
      <c r="E86" s="28"/>
      <c r="F86" s="19"/>
      <c r="G86" s="20"/>
      <c r="H86" s="19"/>
      <c r="I86" s="110"/>
      <c r="J86" s="110"/>
      <c r="K86" s="119"/>
      <c r="L86" s="110"/>
    </row>
    <row r="87" spans="1:12" ht="12" customHeight="1">
      <c r="A87" s="78"/>
      <c r="B87" s="10" t="s">
        <v>35</v>
      </c>
      <c r="C87" s="40"/>
      <c r="D87" s="29"/>
      <c r="E87" s="29"/>
      <c r="F87" s="22"/>
      <c r="G87" s="21"/>
      <c r="H87" s="22"/>
      <c r="I87" s="116"/>
      <c r="J87" s="116"/>
      <c r="K87" s="120"/>
      <c r="L87" s="116"/>
    </row>
    <row r="88" spans="1:12" ht="12" customHeight="1">
      <c r="A88" s="76"/>
      <c r="B88" s="11" t="s">
        <v>141</v>
      </c>
      <c r="C88" s="77"/>
      <c r="D88" s="25"/>
      <c r="E88" s="25"/>
      <c r="F88" s="26"/>
      <c r="G88" s="27"/>
      <c r="H88" s="26"/>
      <c r="I88" s="117"/>
      <c r="J88" s="117"/>
      <c r="K88" s="118"/>
      <c r="L88" s="117"/>
    </row>
    <row r="89" spans="1:12" ht="12" customHeight="1">
      <c r="A89" s="76"/>
      <c r="B89" s="11" t="s">
        <v>36</v>
      </c>
      <c r="C89" s="77"/>
      <c r="D89" s="25"/>
      <c r="E89" s="25"/>
      <c r="F89" s="26"/>
      <c r="G89" s="27"/>
      <c r="H89" s="26"/>
      <c r="I89" s="117"/>
      <c r="J89" s="117"/>
      <c r="K89" s="118"/>
      <c r="L89" s="117"/>
    </row>
    <row r="90" spans="1:12" ht="12" customHeight="1">
      <c r="A90" s="74"/>
      <c r="B90" s="8" t="s">
        <v>37</v>
      </c>
      <c r="D90" s="28"/>
      <c r="E90" s="28"/>
      <c r="F90" s="19"/>
      <c r="G90" s="20"/>
      <c r="H90" s="19"/>
      <c r="I90" s="110"/>
      <c r="J90" s="110"/>
      <c r="K90" s="119"/>
      <c r="L90" s="110"/>
    </row>
    <row r="91" spans="1:12" ht="12" customHeight="1">
      <c r="A91" s="78"/>
      <c r="B91" s="10" t="s">
        <v>38</v>
      </c>
      <c r="C91" s="40"/>
      <c r="D91" s="29"/>
      <c r="E91" s="29"/>
      <c r="F91" s="22"/>
      <c r="G91" s="21"/>
      <c r="H91" s="22"/>
      <c r="I91" s="116"/>
      <c r="J91" s="116"/>
      <c r="K91" s="120"/>
      <c r="L91" s="116"/>
    </row>
    <row r="92" spans="1:12" ht="12" customHeight="1">
      <c r="A92" s="74"/>
      <c r="B92" s="8" t="s">
        <v>39</v>
      </c>
      <c r="D92" s="28"/>
      <c r="E92" s="28"/>
      <c r="F92" s="19"/>
      <c r="G92" s="20"/>
      <c r="H92" s="19"/>
      <c r="I92" s="110"/>
      <c r="J92" s="110"/>
      <c r="K92" s="119"/>
      <c r="L92" s="110"/>
    </row>
    <row r="93" spans="1:12" ht="12" customHeight="1">
      <c r="A93" s="78"/>
      <c r="B93" s="10" t="s">
        <v>40</v>
      </c>
      <c r="C93" s="40"/>
      <c r="D93" s="29"/>
      <c r="E93" s="29"/>
      <c r="F93" s="22"/>
      <c r="G93" s="21"/>
      <c r="H93" s="22"/>
      <c r="I93" s="116"/>
      <c r="J93" s="116"/>
      <c r="K93" s="120"/>
      <c r="L93" s="116"/>
    </row>
    <row r="94" spans="1:12" ht="12" customHeight="1">
      <c r="A94" s="76"/>
      <c r="B94" s="11" t="s">
        <v>41</v>
      </c>
      <c r="C94" s="25"/>
      <c r="D94" s="31"/>
      <c r="E94" s="25"/>
      <c r="F94" s="26"/>
      <c r="G94" s="27"/>
      <c r="H94" s="26"/>
      <c r="I94" s="117"/>
      <c r="J94" s="117"/>
      <c r="K94" s="118"/>
      <c r="L94" s="117"/>
    </row>
    <row r="95" spans="1:12" ht="18" customHeight="1">
      <c r="A95" s="78"/>
      <c r="B95" s="133" t="s">
        <v>47</v>
      </c>
      <c r="C95" s="134"/>
      <c r="D95" s="135"/>
      <c r="E95" s="136"/>
      <c r="F95" s="137"/>
      <c r="G95" s="138"/>
      <c r="H95" s="137"/>
      <c r="I95" s="139">
        <f>I79</f>
        <v>222658.41</v>
      </c>
      <c r="J95" s="139">
        <f>J79</f>
        <v>8045.43</v>
      </c>
      <c r="K95" s="139">
        <f>K79</f>
        <v>37893.159999999996</v>
      </c>
      <c r="L95" s="139">
        <f>L79</f>
        <v>176719.82</v>
      </c>
    </row>
    <row r="96" spans="1:12" ht="12" customHeight="1">
      <c r="A96" s="73"/>
      <c r="B96" s="9" t="s">
        <v>46</v>
      </c>
      <c r="C96" s="46"/>
      <c r="D96" s="43"/>
      <c r="E96" s="150">
        <v>201783.87</v>
      </c>
      <c r="F96" s="88"/>
      <c r="G96" s="88"/>
      <c r="H96" s="88"/>
      <c r="I96" s="121"/>
      <c r="J96" s="121"/>
      <c r="K96" s="121"/>
      <c r="L96" s="122"/>
    </row>
    <row r="97" spans="1:12" ht="32.25" customHeight="1">
      <c r="A97" s="78"/>
      <c r="B97" s="141" t="s">
        <v>108</v>
      </c>
      <c r="C97" s="83"/>
      <c r="D97" s="40"/>
      <c r="E97" s="151"/>
      <c r="F97" s="40"/>
      <c r="G97" s="40"/>
      <c r="H97" s="40"/>
      <c r="I97" s="123"/>
      <c r="J97" s="123"/>
      <c r="K97" s="123"/>
      <c r="L97" s="124"/>
    </row>
    <row r="98" spans="1:12" ht="12" customHeight="1">
      <c r="A98" s="79"/>
      <c r="B98" s="84"/>
      <c r="C98" s="36"/>
      <c r="D98" s="36"/>
      <c r="E98" s="36"/>
      <c r="F98" s="36"/>
      <c r="G98" s="36"/>
      <c r="H98" s="36"/>
      <c r="I98" s="126"/>
      <c r="J98" s="126"/>
      <c r="K98" s="126"/>
      <c r="L98" s="126"/>
    </row>
    <row r="99" spans="1:12" ht="12" customHeight="1">
      <c r="A99" s="79"/>
      <c r="B99" s="84"/>
      <c r="C99" s="36"/>
      <c r="D99" s="36"/>
      <c r="E99" s="36"/>
      <c r="F99" s="36"/>
      <c r="G99" s="36"/>
      <c r="H99" s="36"/>
      <c r="I99" s="126"/>
      <c r="J99" s="126"/>
      <c r="K99" s="126"/>
      <c r="L99" s="126"/>
    </row>
    <row r="100" spans="1:12" ht="12" customHeight="1">
      <c r="A100" s="79"/>
      <c r="B100" s="84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2:9" ht="35.25" customHeight="1">
      <c r="B101" s="148" t="s">
        <v>95</v>
      </c>
      <c r="C101" s="149"/>
      <c r="D101" s="149"/>
      <c r="E101" s="105"/>
      <c r="F101" s="105"/>
      <c r="G101" s="105"/>
      <c r="H101" s="106"/>
      <c r="I101" s="106" t="s">
        <v>94</v>
      </c>
    </row>
    <row r="102" spans="1:12" ht="12" customHeight="1">
      <c r="A102" s="79"/>
      <c r="B102" s="84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</sheetData>
  <sheetProtection/>
  <mergeCells count="14">
    <mergeCell ref="A11:A12"/>
    <mergeCell ref="E96:E97"/>
    <mergeCell ref="B9:I9"/>
    <mergeCell ref="B18:B19"/>
    <mergeCell ref="B66:B68"/>
    <mergeCell ref="B75:B78"/>
    <mergeCell ref="J11:L11"/>
    <mergeCell ref="D11:D12"/>
    <mergeCell ref="B11:B12"/>
    <mergeCell ref="C11:C12"/>
    <mergeCell ref="B101:D101"/>
    <mergeCell ref="E11:E12"/>
    <mergeCell ref="F11:H11"/>
    <mergeCell ref="I11:I12"/>
  </mergeCells>
  <printOptions/>
  <pageMargins left="0.7086614173228347" right="0.7086614173228347" top="0.5511811023622047" bottom="0.3937007874015748" header="0.31496062992125984" footer="0.31496062992125984"/>
  <pageSetup fitToHeight="5" horizontalDpi="600" verticalDpi="600" orientation="landscape" paperSize="9" scale="92" r:id="rId1"/>
  <rowBreaks count="2" manualBreakCount="2">
    <brk id="32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SheetLayoutView="100" zoomScalePageLayoutView="0" workbookViewId="0" topLeftCell="C1">
      <selection activeCell="I6" sqref="I6"/>
    </sheetView>
  </sheetViews>
  <sheetFormatPr defaultColWidth="9.00390625" defaultRowHeight="12.75"/>
  <cols>
    <col min="1" max="1" width="3.75390625" style="66" customWidth="1"/>
    <col min="2" max="2" width="39.125" style="66" customWidth="1"/>
    <col min="3" max="3" width="6.00390625" style="66" customWidth="1"/>
    <col min="4" max="4" width="18.125" style="66" customWidth="1"/>
    <col min="5" max="5" width="10.25390625" style="66" customWidth="1"/>
    <col min="6" max="7" width="8.625" style="66" customWidth="1"/>
    <col min="8" max="8" width="8.25390625" style="66" customWidth="1"/>
    <col min="9" max="9" width="15.25390625" style="66" customWidth="1"/>
    <col min="10" max="10" width="8.75390625" style="66" customWidth="1"/>
    <col min="11" max="11" width="9.375" style="66" customWidth="1"/>
    <col min="12" max="12" width="10.25390625" style="66" customWidth="1"/>
    <col min="13" max="16384" width="9.125" style="66" customWidth="1"/>
  </cols>
  <sheetData>
    <row r="1" spans="9:12" ht="15">
      <c r="I1" s="66" t="s">
        <v>109</v>
      </c>
      <c r="L1" s="107"/>
    </row>
    <row r="2" spans="9:12" ht="15">
      <c r="I2" s="66" t="s">
        <v>113</v>
      </c>
      <c r="L2" s="107"/>
    </row>
    <row r="3" spans="9:12" ht="15">
      <c r="I3" s="66" t="s">
        <v>96</v>
      </c>
      <c r="L3" s="107"/>
    </row>
    <row r="4" spans="9:12" ht="15">
      <c r="I4" s="66" t="s">
        <v>97</v>
      </c>
      <c r="L4" s="107"/>
    </row>
    <row r="5" spans="1:12" ht="12" customHeight="1">
      <c r="A5" s="79"/>
      <c r="B5" s="84"/>
      <c r="C5" s="36"/>
      <c r="D5" s="36"/>
      <c r="E5" s="36"/>
      <c r="F5" s="36"/>
      <c r="G5" s="36"/>
      <c r="H5" s="36"/>
      <c r="I5" s="36" t="s">
        <v>142</v>
      </c>
      <c r="J5" s="36"/>
      <c r="K5" s="36"/>
      <c r="L5" s="108"/>
    </row>
    <row r="6" spans="1:12" ht="18.75" customHeight="1">
      <c r="A6" s="79"/>
      <c r="B6" s="84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2" customHeight="1">
      <c r="A7" s="79"/>
      <c r="B7" s="104" t="s">
        <v>98</v>
      </c>
      <c r="J7" s="36"/>
      <c r="K7" s="36"/>
      <c r="L7" s="36"/>
    </row>
    <row r="8" spans="1:12" ht="17.25" customHeight="1">
      <c r="A8" s="80"/>
      <c r="B8" s="152" t="s">
        <v>112</v>
      </c>
      <c r="C8" s="152"/>
      <c r="D8" s="152"/>
      <c r="E8" s="152"/>
      <c r="F8" s="152"/>
      <c r="G8" s="152"/>
      <c r="H8" s="152"/>
      <c r="I8" s="152"/>
      <c r="J8" s="67"/>
      <c r="L8" s="36"/>
    </row>
    <row r="9" spans="1:12" ht="12" customHeight="1">
      <c r="A9" s="80"/>
      <c r="B9" s="125"/>
      <c r="C9" s="125"/>
      <c r="D9" s="125"/>
      <c r="E9" s="125"/>
      <c r="F9" s="125"/>
      <c r="G9" s="125"/>
      <c r="H9" s="125"/>
      <c r="I9" s="125"/>
      <c r="J9" s="67"/>
      <c r="L9" s="36"/>
    </row>
    <row r="10" spans="1:12" ht="12" customHeight="1">
      <c r="A10" s="80"/>
      <c r="B10" s="125"/>
      <c r="C10" s="125"/>
      <c r="D10" s="125"/>
      <c r="E10" s="125"/>
      <c r="F10" s="125"/>
      <c r="G10" s="125"/>
      <c r="H10" s="125"/>
      <c r="I10" s="125"/>
      <c r="J10" s="67"/>
      <c r="L10" s="36"/>
    </row>
    <row r="11" spans="1:12" ht="48.75" customHeight="1">
      <c r="A11" s="145" t="s">
        <v>106</v>
      </c>
      <c r="B11" s="145" t="s">
        <v>105</v>
      </c>
      <c r="C11" s="145" t="s">
        <v>104</v>
      </c>
      <c r="D11" s="145" t="s">
        <v>103</v>
      </c>
      <c r="E11" s="145" t="s">
        <v>102</v>
      </c>
      <c r="F11" s="142" t="s">
        <v>101</v>
      </c>
      <c r="G11" s="143"/>
      <c r="H11" s="144"/>
      <c r="I11" s="145" t="s">
        <v>100</v>
      </c>
      <c r="J11" s="142" t="s">
        <v>99</v>
      </c>
      <c r="K11" s="143"/>
      <c r="L11" s="144"/>
    </row>
    <row r="12" spans="1:12" ht="39.75" customHeight="1">
      <c r="A12" s="147"/>
      <c r="B12" s="147"/>
      <c r="C12" s="147"/>
      <c r="D12" s="146"/>
      <c r="E12" s="146"/>
      <c r="F12" s="129">
        <v>2011</v>
      </c>
      <c r="G12" s="129">
        <v>2012</v>
      </c>
      <c r="H12" s="129">
        <v>2013</v>
      </c>
      <c r="I12" s="146"/>
      <c r="J12" s="129">
        <v>2011</v>
      </c>
      <c r="K12" s="129">
        <v>2012</v>
      </c>
      <c r="L12" s="129">
        <v>2013</v>
      </c>
    </row>
    <row r="13" spans="1:12" ht="20.25" customHeight="1">
      <c r="A13" s="128">
        <v>1</v>
      </c>
      <c r="B13" s="128">
        <v>2</v>
      </c>
      <c r="C13" s="128">
        <v>3</v>
      </c>
      <c r="D13" s="127">
        <v>4</v>
      </c>
      <c r="E13" s="127">
        <v>5</v>
      </c>
      <c r="F13" s="128">
        <v>6</v>
      </c>
      <c r="G13" s="128">
        <v>7</v>
      </c>
      <c r="H13" s="128">
        <v>8</v>
      </c>
      <c r="I13" s="127">
        <v>9</v>
      </c>
      <c r="J13" s="128">
        <v>10</v>
      </c>
      <c r="K13" s="128">
        <v>11</v>
      </c>
      <c r="L13" s="128">
        <v>12</v>
      </c>
    </row>
    <row r="14" spans="1:12" ht="12" customHeight="1">
      <c r="A14" s="12" t="s">
        <v>43</v>
      </c>
      <c r="B14" s="2" t="s">
        <v>111</v>
      </c>
      <c r="C14" s="2"/>
      <c r="D14" s="2" t="s">
        <v>3</v>
      </c>
      <c r="E14" s="2">
        <f>F14+G14+H14</f>
        <v>220.08999999999997</v>
      </c>
      <c r="F14" s="13">
        <v>35.65</v>
      </c>
      <c r="G14" s="13">
        <v>76.36</v>
      </c>
      <c r="H14" s="13">
        <v>108.08</v>
      </c>
      <c r="I14" s="89">
        <f>J18+K18+L18+J19+K19+L19</f>
        <v>64983.770000000004</v>
      </c>
      <c r="J14" s="90"/>
      <c r="K14" s="90"/>
      <c r="L14" s="90"/>
    </row>
    <row r="15" spans="1:12" ht="12" customHeight="1">
      <c r="A15" s="68"/>
      <c r="B15" s="3" t="s">
        <v>63</v>
      </c>
      <c r="C15" s="3"/>
      <c r="D15" s="3" t="s">
        <v>78</v>
      </c>
      <c r="E15" s="3"/>
      <c r="F15" s="14"/>
      <c r="G15" s="14"/>
      <c r="H15" s="14"/>
      <c r="I15" s="91"/>
      <c r="J15" s="91"/>
      <c r="K15" s="91"/>
      <c r="L15" s="91"/>
    </row>
    <row r="16" spans="1:12" ht="12" customHeight="1">
      <c r="A16" s="68"/>
      <c r="B16" s="3"/>
      <c r="C16" s="3"/>
      <c r="D16" s="3" t="s">
        <v>76</v>
      </c>
      <c r="E16" s="3"/>
      <c r="F16" s="14"/>
      <c r="G16" s="14"/>
      <c r="H16" s="14"/>
      <c r="I16" s="91"/>
      <c r="J16" s="91"/>
      <c r="K16" s="91"/>
      <c r="L16" s="91"/>
    </row>
    <row r="17" spans="1:12" ht="12" customHeight="1">
      <c r="A17" s="68"/>
      <c r="B17" s="3"/>
      <c r="C17" s="3"/>
      <c r="D17" s="3" t="s">
        <v>77</v>
      </c>
      <c r="E17" s="3"/>
      <c r="F17" s="14"/>
      <c r="G17" s="14"/>
      <c r="H17" s="14"/>
      <c r="I17" s="91"/>
      <c r="J17" s="91"/>
      <c r="K17" s="91"/>
      <c r="L17" s="91"/>
    </row>
    <row r="18" spans="1:12" ht="12" customHeight="1">
      <c r="A18" s="12" t="s">
        <v>1</v>
      </c>
      <c r="B18" s="2" t="s">
        <v>73</v>
      </c>
      <c r="C18" s="2"/>
      <c r="D18" s="7"/>
      <c r="E18" s="7"/>
      <c r="F18" s="23" t="s">
        <v>48</v>
      </c>
      <c r="G18" s="23" t="s">
        <v>48</v>
      </c>
      <c r="H18" s="23" t="s">
        <v>48</v>
      </c>
      <c r="I18" s="92">
        <f>SUM(J18:L18)</f>
        <v>14816.29</v>
      </c>
      <c r="J18" s="93">
        <v>2239.76</v>
      </c>
      <c r="K18" s="93">
        <v>5055.12</v>
      </c>
      <c r="L18" s="92">
        <v>7521.41</v>
      </c>
    </row>
    <row r="19" spans="1:12" ht="12" customHeight="1">
      <c r="A19" s="12" t="s">
        <v>2</v>
      </c>
      <c r="B19" s="159" t="s">
        <v>114</v>
      </c>
      <c r="C19" s="2"/>
      <c r="D19" s="2"/>
      <c r="E19" s="3"/>
      <c r="F19" s="14" t="s">
        <v>48</v>
      </c>
      <c r="G19" s="14" t="s">
        <v>48</v>
      </c>
      <c r="H19" s="14" t="s">
        <v>48</v>
      </c>
      <c r="I19" s="94">
        <f>SUM(J19:L19)</f>
        <v>50167.479999999996</v>
      </c>
      <c r="J19" s="91">
        <v>7583.75</v>
      </c>
      <c r="K19" s="91">
        <v>17116.46</v>
      </c>
      <c r="L19" s="91">
        <v>25467.27</v>
      </c>
    </row>
    <row r="20" spans="1:12" ht="78" customHeight="1">
      <c r="A20" s="69"/>
      <c r="B20" s="160"/>
      <c r="C20" s="5"/>
      <c r="D20" s="4"/>
      <c r="E20" s="4"/>
      <c r="F20" s="16"/>
      <c r="G20" s="16"/>
      <c r="H20" s="16"/>
      <c r="I20" s="95"/>
      <c r="J20" s="95"/>
      <c r="K20" s="96"/>
      <c r="L20" s="96"/>
    </row>
    <row r="21" spans="1:12" ht="12" customHeight="1">
      <c r="A21" s="12" t="s">
        <v>4</v>
      </c>
      <c r="B21" s="2" t="s">
        <v>64</v>
      </c>
      <c r="C21" s="2"/>
      <c r="D21" s="2" t="s">
        <v>3</v>
      </c>
      <c r="E21" s="2">
        <f>F21+G21+H21</f>
        <v>72.92</v>
      </c>
      <c r="F21" s="72"/>
      <c r="G21" s="13">
        <v>25.17</v>
      </c>
      <c r="H21" s="13">
        <v>47.75</v>
      </c>
      <c r="I21" s="89">
        <f>J25+K25+L25</f>
        <v>23813.5</v>
      </c>
      <c r="J21" s="90"/>
      <c r="K21" s="90"/>
      <c r="L21" s="91"/>
    </row>
    <row r="22" spans="1:12" ht="12" customHeight="1">
      <c r="A22" s="68"/>
      <c r="B22" s="3"/>
      <c r="C22" s="3"/>
      <c r="D22" s="3" t="s">
        <v>78</v>
      </c>
      <c r="E22" s="3"/>
      <c r="F22" s="14"/>
      <c r="G22" s="14"/>
      <c r="H22" s="14"/>
      <c r="I22" s="94"/>
      <c r="J22" s="91"/>
      <c r="K22" s="91"/>
      <c r="L22" s="91"/>
    </row>
    <row r="23" spans="1:12" ht="12" customHeight="1">
      <c r="A23" s="68"/>
      <c r="B23" s="3"/>
      <c r="C23" s="3"/>
      <c r="D23" s="3" t="s">
        <v>76</v>
      </c>
      <c r="E23" s="3"/>
      <c r="F23" s="14"/>
      <c r="G23" s="14"/>
      <c r="H23" s="14"/>
      <c r="I23" s="94"/>
      <c r="J23" s="91"/>
      <c r="K23" s="91"/>
      <c r="L23" s="91"/>
    </row>
    <row r="24" spans="1:12" ht="12" customHeight="1">
      <c r="A24" s="68"/>
      <c r="B24" s="3"/>
      <c r="C24" s="3"/>
      <c r="D24" s="3" t="s">
        <v>77</v>
      </c>
      <c r="E24" s="3"/>
      <c r="F24" s="14"/>
      <c r="G24" s="14"/>
      <c r="H24" s="14"/>
      <c r="I24" s="94"/>
      <c r="J24" s="91"/>
      <c r="K24" s="91"/>
      <c r="L24" s="91"/>
    </row>
    <row r="25" spans="1:12" ht="12" customHeight="1">
      <c r="A25" s="12" t="s">
        <v>5</v>
      </c>
      <c r="B25" s="155" t="s">
        <v>115</v>
      </c>
      <c r="C25" s="2"/>
      <c r="D25" s="42"/>
      <c r="E25" s="2"/>
      <c r="F25" s="13"/>
      <c r="G25" s="13" t="s">
        <v>48</v>
      </c>
      <c r="H25" s="13" t="s">
        <v>48</v>
      </c>
      <c r="I25" s="97"/>
      <c r="J25" s="90"/>
      <c r="K25" s="90">
        <v>7954.77</v>
      </c>
      <c r="L25" s="90">
        <v>15858.73</v>
      </c>
    </row>
    <row r="26" spans="1:12" ht="12" customHeight="1">
      <c r="A26" s="68"/>
      <c r="B26" s="156"/>
      <c r="C26" s="3"/>
      <c r="D26" s="41"/>
      <c r="E26" s="3"/>
      <c r="F26" s="14"/>
      <c r="G26" s="14"/>
      <c r="H26" s="14"/>
      <c r="I26" s="94"/>
      <c r="J26" s="91"/>
      <c r="K26" s="91"/>
      <c r="L26" s="91"/>
    </row>
    <row r="27" spans="1:12" ht="12" customHeight="1">
      <c r="A27" s="68"/>
      <c r="B27" s="156"/>
      <c r="C27" s="3"/>
      <c r="D27" s="41"/>
      <c r="E27" s="3"/>
      <c r="F27" s="14"/>
      <c r="G27" s="14"/>
      <c r="H27" s="14"/>
      <c r="I27" s="94"/>
      <c r="J27" s="91"/>
      <c r="K27" s="91"/>
      <c r="L27" s="91"/>
    </row>
    <row r="28" spans="1:12" ht="12" customHeight="1">
      <c r="A28" s="69"/>
      <c r="B28" s="157"/>
      <c r="C28" s="4"/>
      <c r="D28" s="6"/>
      <c r="E28" s="4"/>
      <c r="F28" s="16"/>
      <c r="G28" s="16"/>
      <c r="H28" s="16"/>
      <c r="I28" s="95"/>
      <c r="J28" s="96"/>
      <c r="K28" s="96"/>
      <c r="L28" s="96"/>
    </row>
    <row r="29" spans="1:12" ht="12" customHeight="1">
      <c r="A29" s="12" t="s">
        <v>7</v>
      </c>
      <c r="B29" s="2" t="s">
        <v>116</v>
      </c>
      <c r="C29" s="3"/>
      <c r="D29" s="2" t="s">
        <v>3</v>
      </c>
      <c r="E29" s="3">
        <f>SUM(F29:H29)</f>
        <v>436.7</v>
      </c>
      <c r="F29" s="14"/>
      <c r="G29" s="14"/>
      <c r="H29" s="20">
        <v>436.7</v>
      </c>
      <c r="I29" s="98">
        <f>L34</f>
        <v>22314.01</v>
      </c>
      <c r="J29" s="91"/>
      <c r="K29" s="91"/>
      <c r="L29" s="90"/>
    </row>
    <row r="30" spans="1:12" ht="12" customHeight="1">
      <c r="A30" s="68"/>
      <c r="B30" s="3" t="s">
        <v>9</v>
      </c>
      <c r="C30" s="3"/>
      <c r="D30" s="3" t="s">
        <v>78</v>
      </c>
      <c r="E30" s="3"/>
      <c r="F30" s="14"/>
      <c r="G30" s="14"/>
      <c r="H30" s="14"/>
      <c r="I30" s="94"/>
      <c r="J30" s="91"/>
      <c r="K30" s="91"/>
      <c r="L30" s="91"/>
    </row>
    <row r="31" spans="1:12" ht="12" customHeight="1">
      <c r="A31" s="68"/>
      <c r="B31" s="3" t="s">
        <v>10</v>
      </c>
      <c r="C31" s="3"/>
      <c r="D31" s="3" t="s">
        <v>76</v>
      </c>
      <c r="E31" s="3"/>
      <c r="F31" s="14"/>
      <c r="G31" s="14"/>
      <c r="H31" s="14"/>
      <c r="I31" s="94"/>
      <c r="J31" s="91"/>
      <c r="K31" s="91"/>
      <c r="L31" s="91"/>
    </row>
    <row r="32" spans="1:12" ht="12" customHeight="1">
      <c r="A32" s="68"/>
      <c r="B32" s="3" t="s">
        <v>11</v>
      </c>
      <c r="C32" s="3"/>
      <c r="D32" s="3" t="s">
        <v>77</v>
      </c>
      <c r="E32" s="3"/>
      <c r="F32" s="14"/>
      <c r="G32" s="14"/>
      <c r="H32" s="14"/>
      <c r="I32" s="94"/>
      <c r="J32" s="91"/>
      <c r="K32" s="91"/>
      <c r="L32" s="91"/>
    </row>
    <row r="33" spans="1:12" ht="12" customHeight="1">
      <c r="A33" s="68"/>
      <c r="B33" s="85" t="s">
        <v>45</v>
      </c>
      <c r="C33" s="3"/>
      <c r="D33" s="1"/>
      <c r="E33" s="3"/>
      <c r="F33" s="14"/>
      <c r="G33" s="14"/>
      <c r="H33" s="14"/>
      <c r="I33" s="94"/>
      <c r="J33" s="91"/>
      <c r="K33" s="91"/>
      <c r="L33" s="96"/>
    </row>
    <row r="34" spans="1:12" ht="12" customHeight="1">
      <c r="A34" s="12" t="s">
        <v>12</v>
      </c>
      <c r="B34" s="155" t="s">
        <v>117</v>
      </c>
      <c r="C34" s="2"/>
      <c r="D34" s="42"/>
      <c r="E34" s="2"/>
      <c r="F34" s="13"/>
      <c r="G34" s="13"/>
      <c r="H34" s="13" t="s">
        <v>48</v>
      </c>
      <c r="I34" s="97"/>
      <c r="J34" s="90"/>
      <c r="K34" s="90"/>
      <c r="L34" s="91">
        <v>22314.01</v>
      </c>
    </row>
    <row r="35" spans="1:12" ht="12" customHeight="1">
      <c r="A35" s="68"/>
      <c r="B35" s="156"/>
      <c r="C35" s="8"/>
      <c r="D35" s="1"/>
      <c r="E35" s="3"/>
      <c r="F35" s="14"/>
      <c r="G35" s="15"/>
      <c r="H35" s="14"/>
      <c r="I35" s="94"/>
      <c r="J35" s="94"/>
      <c r="K35" s="91"/>
      <c r="L35" s="91"/>
    </row>
    <row r="36" spans="1:12" ht="33.75" customHeight="1">
      <c r="A36" s="69"/>
      <c r="B36" s="157"/>
      <c r="C36" s="4"/>
      <c r="D36" s="4"/>
      <c r="E36" s="4"/>
      <c r="F36" s="16"/>
      <c r="G36" s="16"/>
      <c r="H36" s="16"/>
      <c r="I36" s="95"/>
      <c r="J36" s="95"/>
      <c r="K36" s="96"/>
      <c r="L36" s="96"/>
    </row>
    <row r="37" spans="1:12" ht="12" customHeight="1">
      <c r="A37" s="12" t="s">
        <v>13</v>
      </c>
      <c r="B37" s="2" t="s">
        <v>118</v>
      </c>
      <c r="C37" s="2"/>
      <c r="D37" s="2" t="s">
        <v>3</v>
      </c>
      <c r="E37" s="2">
        <f>F37+G37+H37</f>
        <v>190.5</v>
      </c>
      <c r="F37" s="13"/>
      <c r="G37" s="13"/>
      <c r="H37" s="13">
        <v>190.5</v>
      </c>
      <c r="I37" s="90">
        <f>L41</f>
        <v>13967.13</v>
      </c>
      <c r="J37" s="97"/>
      <c r="K37" s="90"/>
      <c r="L37" s="90"/>
    </row>
    <row r="38" spans="1:12" ht="12" customHeight="1">
      <c r="A38" s="68"/>
      <c r="B38" s="3"/>
      <c r="C38" s="3"/>
      <c r="D38" s="3" t="s">
        <v>78</v>
      </c>
      <c r="E38" s="3"/>
      <c r="F38" s="14"/>
      <c r="G38" s="14"/>
      <c r="H38" s="14"/>
      <c r="I38" s="91"/>
      <c r="J38" s="94"/>
      <c r="K38" s="91"/>
      <c r="L38" s="91"/>
    </row>
    <row r="39" spans="1:12" ht="12" customHeight="1">
      <c r="A39" s="68"/>
      <c r="B39" s="3"/>
      <c r="C39" s="3"/>
      <c r="D39" s="3" t="s">
        <v>76</v>
      </c>
      <c r="E39" s="3"/>
      <c r="F39" s="14"/>
      <c r="G39" s="14"/>
      <c r="H39" s="14"/>
      <c r="I39" s="91"/>
      <c r="J39" s="94"/>
      <c r="K39" s="91"/>
      <c r="L39" s="91"/>
    </row>
    <row r="40" spans="1:12" ht="12" customHeight="1">
      <c r="A40" s="68"/>
      <c r="B40" s="3"/>
      <c r="C40" s="3"/>
      <c r="D40" s="3" t="s">
        <v>77</v>
      </c>
      <c r="E40" s="3"/>
      <c r="F40" s="14"/>
      <c r="G40" s="14"/>
      <c r="H40" s="14"/>
      <c r="I40" s="91"/>
      <c r="J40" s="94"/>
      <c r="K40" s="91"/>
      <c r="L40" s="91"/>
    </row>
    <row r="41" spans="1:12" ht="12" customHeight="1">
      <c r="A41" s="12" t="s">
        <v>14</v>
      </c>
      <c r="B41" s="2" t="s">
        <v>65</v>
      </c>
      <c r="C41" s="2"/>
      <c r="D41" s="2"/>
      <c r="E41" s="2"/>
      <c r="F41" s="13"/>
      <c r="G41" s="13"/>
      <c r="H41" s="13" t="s">
        <v>48</v>
      </c>
      <c r="I41" s="90"/>
      <c r="J41" s="97"/>
      <c r="K41" s="90"/>
      <c r="L41" s="90">
        <v>13967.13</v>
      </c>
    </row>
    <row r="42" spans="1:12" ht="12" customHeight="1">
      <c r="A42" s="68"/>
      <c r="B42" s="3" t="s">
        <v>66</v>
      </c>
      <c r="C42" s="28"/>
      <c r="D42" s="28"/>
      <c r="E42" s="28"/>
      <c r="F42" s="20"/>
      <c r="G42" s="20"/>
      <c r="H42" s="19"/>
      <c r="I42" s="91"/>
      <c r="J42" s="94"/>
      <c r="K42" s="91"/>
      <c r="L42" s="91"/>
    </row>
    <row r="43" spans="1:12" ht="12" customHeight="1">
      <c r="A43" s="68"/>
      <c r="B43" s="3" t="s">
        <v>67</v>
      </c>
      <c r="C43" s="28"/>
      <c r="D43" s="28"/>
      <c r="E43" s="28"/>
      <c r="F43" s="20"/>
      <c r="G43" s="21"/>
      <c r="H43" s="21"/>
      <c r="I43" s="96"/>
      <c r="J43" s="95"/>
      <c r="K43" s="96"/>
      <c r="L43" s="96"/>
    </row>
    <row r="44" spans="1:12" ht="12" customHeight="1">
      <c r="A44" s="12" t="s">
        <v>16</v>
      </c>
      <c r="B44" s="2" t="s">
        <v>119</v>
      </c>
      <c r="C44" s="32"/>
      <c r="D44" s="44" t="s">
        <v>3</v>
      </c>
      <c r="E44" s="35">
        <f>F44+G44+H44</f>
        <v>160.17</v>
      </c>
      <c r="F44" s="72"/>
      <c r="G44" s="20">
        <v>63.29</v>
      </c>
      <c r="H44" s="14">
        <v>96.88</v>
      </c>
      <c r="I44" s="89">
        <f>K48+L48+K51+L51</f>
        <v>54654.869999999995</v>
      </c>
      <c r="J44" s="91"/>
      <c r="K44" s="91"/>
      <c r="L44" s="94"/>
    </row>
    <row r="45" spans="1:12" ht="12" customHeight="1">
      <c r="A45" s="68"/>
      <c r="B45" s="28"/>
      <c r="C45" s="33"/>
      <c r="D45" s="45" t="s">
        <v>78</v>
      </c>
      <c r="E45" s="28"/>
      <c r="F45" s="20"/>
      <c r="G45" s="20"/>
      <c r="H45" s="20"/>
      <c r="I45" s="91"/>
      <c r="J45" s="91"/>
      <c r="K45" s="91"/>
      <c r="L45" s="94"/>
    </row>
    <row r="46" spans="1:12" ht="12" customHeight="1">
      <c r="A46" s="68"/>
      <c r="B46" s="28"/>
      <c r="C46" s="33"/>
      <c r="D46" s="45" t="s">
        <v>76</v>
      </c>
      <c r="E46" s="28"/>
      <c r="F46" s="20"/>
      <c r="G46" s="20"/>
      <c r="H46" s="20"/>
      <c r="I46" s="91"/>
      <c r="J46" s="91"/>
      <c r="K46" s="91"/>
      <c r="L46" s="94"/>
    </row>
    <row r="47" spans="1:12" ht="12" customHeight="1">
      <c r="A47" s="68"/>
      <c r="B47" s="28"/>
      <c r="C47" s="33"/>
      <c r="D47" s="45" t="s">
        <v>77</v>
      </c>
      <c r="E47" s="28"/>
      <c r="F47" s="20"/>
      <c r="G47" s="20"/>
      <c r="H47" s="20"/>
      <c r="I47" s="91"/>
      <c r="J47" s="91"/>
      <c r="K47" s="91"/>
      <c r="L47" s="96"/>
    </row>
    <row r="48" spans="1:12" ht="12" customHeight="1">
      <c r="A48" s="12" t="s">
        <v>17</v>
      </c>
      <c r="B48" s="155" t="s">
        <v>120</v>
      </c>
      <c r="C48" s="35"/>
      <c r="D48" s="32"/>
      <c r="E48" s="35"/>
      <c r="F48" s="72"/>
      <c r="G48" s="13" t="s">
        <v>48</v>
      </c>
      <c r="H48" s="13" t="s">
        <v>48</v>
      </c>
      <c r="I48" s="90">
        <f>K48+L48</f>
        <v>14477.56</v>
      </c>
      <c r="J48" s="90"/>
      <c r="K48" s="90">
        <v>5548.9</v>
      </c>
      <c r="L48" s="91">
        <v>8928.66</v>
      </c>
    </row>
    <row r="49" spans="1:12" ht="12" customHeight="1">
      <c r="A49" s="68"/>
      <c r="B49" s="156"/>
      <c r="C49" s="28"/>
      <c r="D49" s="33"/>
      <c r="E49" s="33"/>
      <c r="F49" s="20"/>
      <c r="G49" s="14"/>
      <c r="H49" s="14"/>
      <c r="I49" s="91"/>
      <c r="J49" s="91"/>
      <c r="K49" s="91"/>
      <c r="L49" s="91"/>
    </row>
    <row r="50" spans="1:12" ht="12" customHeight="1">
      <c r="A50" s="68"/>
      <c r="B50" s="156"/>
      <c r="C50" s="28"/>
      <c r="D50" s="33"/>
      <c r="E50" s="33"/>
      <c r="F50" s="20"/>
      <c r="G50" s="16"/>
      <c r="H50" s="14"/>
      <c r="I50" s="91"/>
      <c r="J50" s="91"/>
      <c r="K50" s="91"/>
      <c r="L50" s="91"/>
    </row>
    <row r="51" spans="1:12" ht="12" customHeight="1">
      <c r="A51" s="81" t="s">
        <v>18</v>
      </c>
      <c r="B51" s="7" t="s">
        <v>42</v>
      </c>
      <c r="C51" s="25"/>
      <c r="D51" s="31"/>
      <c r="E51" s="31"/>
      <c r="F51" s="27"/>
      <c r="G51" s="13" t="s">
        <v>48</v>
      </c>
      <c r="H51" s="13" t="s">
        <v>48</v>
      </c>
      <c r="I51" s="93">
        <f>K51+L51</f>
        <v>40177.31</v>
      </c>
      <c r="J51" s="93"/>
      <c r="K51" s="93">
        <v>15399</v>
      </c>
      <c r="L51" s="93">
        <v>24778.31</v>
      </c>
    </row>
    <row r="52" spans="1:12" ht="12" customHeight="1">
      <c r="A52" s="12" t="s">
        <v>19</v>
      </c>
      <c r="B52" s="3" t="s">
        <v>68</v>
      </c>
      <c r="C52" s="28"/>
      <c r="D52" s="2" t="s">
        <v>3</v>
      </c>
      <c r="E52" s="33">
        <f>F52+G52+H52</f>
        <v>163.20999999999998</v>
      </c>
      <c r="F52" s="13">
        <v>2.19</v>
      </c>
      <c r="G52" s="13">
        <v>102.33</v>
      </c>
      <c r="H52" s="13">
        <v>58.69</v>
      </c>
      <c r="I52" s="89"/>
      <c r="J52" s="91"/>
      <c r="K52" s="91"/>
      <c r="L52" s="91"/>
    </row>
    <row r="53" spans="1:12" ht="12" customHeight="1">
      <c r="A53" s="68"/>
      <c r="B53" s="28"/>
      <c r="C53" s="28"/>
      <c r="D53" s="3" t="s">
        <v>78</v>
      </c>
      <c r="E53" s="33"/>
      <c r="F53" s="20"/>
      <c r="G53" s="20"/>
      <c r="H53" s="20"/>
      <c r="I53" s="91"/>
      <c r="J53" s="91"/>
      <c r="K53" s="91"/>
      <c r="L53" s="91"/>
    </row>
    <row r="54" spans="1:12" ht="12" customHeight="1">
      <c r="A54" s="68"/>
      <c r="B54" s="28"/>
      <c r="C54" s="28"/>
      <c r="D54" s="3" t="s">
        <v>76</v>
      </c>
      <c r="E54" s="33"/>
      <c r="F54" s="20"/>
      <c r="G54" s="20"/>
      <c r="H54" s="20"/>
      <c r="I54" s="91"/>
      <c r="J54" s="91"/>
      <c r="K54" s="91"/>
      <c r="L54" s="91"/>
    </row>
    <row r="55" spans="1:12" ht="12" customHeight="1">
      <c r="A55" s="68"/>
      <c r="B55" s="28"/>
      <c r="C55" s="28"/>
      <c r="D55" s="3" t="s">
        <v>77</v>
      </c>
      <c r="E55" s="28"/>
      <c r="F55" s="20"/>
      <c r="G55" s="20"/>
      <c r="H55" s="20"/>
      <c r="I55" s="91"/>
      <c r="J55" s="91"/>
      <c r="K55" s="91"/>
      <c r="L55" s="91"/>
    </row>
    <row r="56" spans="1:12" ht="12" customHeight="1">
      <c r="A56" s="12" t="s">
        <v>20</v>
      </c>
      <c r="B56" s="155" t="s">
        <v>74</v>
      </c>
      <c r="C56" s="35"/>
      <c r="D56" s="32"/>
      <c r="E56" s="35"/>
      <c r="F56" s="13"/>
      <c r="G56" s="13"/>
      <c r="H56" s="13"/>
      <c r="I56" s="97"/>
      <c r="J56" s="97"/>
      <c r="K56" s="90"/>
      <c r="L56" s="90"/>
    </row>
    <row r="57" spans="1:12" ht="12" customHeight="1">
      <c r="A57" s="68"/>
      <c r="B57" s="156"/>
      <c r="C57" s="28"/>
      <c r="D57" s="33"/>
      <c r="E57" s="28"/>
      <c r="F57" s="14" t="s">
        <v>48</v>
      </c>
      <c r="G57" s="14" t="s">
        <v>48</v>
      </c>
      <c r="H57" s="14" t="s">
        <v>48</v>
      </c>
      <c r="I57" s="94"/>
      <c r="J57" s="94"/>
      <c r="K57" s="91"/>
      <c r="L57" s="91"/>
    </row>
    <row r="58" spans="1:12" ht="12" customHeight="1">
      <c r="A58" s="69"/>
      <c r="B58" s="157"/>
      <c r="C58" s="29"/>
      <c r="D58" s="34"/>
      <c r="E58" s="29"/>
      <c r="F58" s="16"/>
      <c r="G58" s="17"/>
      <c r="H58" s="16"/>
      <c r="I58" s="95"/>
      <c r="J58" s="95"/>
      <c r="K58" s="96"/>
      <c r="L58" s="95"/>
    </row>
    <row r="59" spans="1:12" ht="12" customHeight="1">
      <c r="A59" s="12" t="s">
        <v>21</v>
      </c>
      <c r="B59" s="9" t="s">
        <v>22</v>
      </c>
      <c r="C59" s="35"/>
      <c r="D59" s="2" t="s">
        <v>3</v>
      </c>
      <c r="E59" s="35">
        <f>F59+G59+H59</f>
        <v>121.25</v>
      </c>
      <c r="F59" s="13">
        <v>0.67</v>
      </c>
      <c r="G59" s="13">
        <v>31.53</v>
      </c>
      <c r="H59" s="13">
        <v>89.05</v>
      </c>
      <c r="I59" s="89">
        <f>J63+K63+L63</f>
        <v>18959.04</v>
      </c>
      <c r="J59" s="90"/>
      <c r="K59" s="94"/>
      <c r="L59" s="90"/>
    </row>
    <row r="60" spans="1:12" ht="12" customHeight="1">
      <c r="A60" s="68"/>
      <c r="B60" s="8" t="s">
        <v>23</v>
      </c>
      <c r="C60" s="28"/>
      <c r="D60" s="3" t="s">
        <v>78</v>
      </c>
      <c r="E60" s="28"/>
      <c r="F60" s="20"/>
      <c r="G60" s="20"/>
      <c r="H60" s="20"/>
      <c r="I60" s="94"/>
      <c r="J60" s="91"/>
      <c r="K60" s="94"/>
      <c r="L60" s="91"/>
    </row>
    <row r="61" spans="1:12" ht="12" customHeight="1">
      <c r="A61" s="68"/>
      <c r="B61" s="8" t="s">
        <v>24</v>
      </c>
      <c r="C61" s="28"/>
      <c r="D61" s="3" t="s">
        <v>76</v>
      </c>
      <c r="E61" s="28"/>
      <c r="F61" s="20"/>
      <c r="G61" s="20"/>
      <c r="H61" s="20"/>
      <c r="I61" s="94"/>
      <c r="J61" s="91"/>
      <c r="K61" s="94"/>
      <c r="L61" s="91"/>
    </row>
    <row r="62" spans="1:12" ht="12" customHeight="1">
      <c r="A62" s="68"/>
      <c r="B62" s="8" t="s">
        <v>69</v>
      </c>
      <c r="C62" s="28"/>
      <c r="D62" s="3" t="s">
        <v>77</v>
      </c>
      <c r="E62" s="28"/>
      <c r="F62" s="20"/>
      <c r="G62" s="20"/>
      <c r="H62" s="20"/>
      <c r="I62" s="94"/>
      <c r="J62" s="91"/>
      <c r="K62" s="94"/>
      <c r="L62" s="91"/>
    </row>
    <row r="63" spans="1:12" ht="12" customHeight="1">
      <c r="A63" s="12" t="s">
        <v>25</v>
      </c>
      <c r="B63" s="155" t="s">
        <v>121</v>
      </c>
      <c r="C63" s="35"/>
      <c r="D63" s="35"/>
      <c r="E63" s="35"/>
      <c r="F63" s="13" t="s">
        <v>48</v>
      </c>
      <c r="G63" s="13" t="s">
        <v>48</v>
      </c>
      <c r="H63" s="13" t="s">
        <v>48</v>
      </c>
      <c r="I63" s="90"/>
      <c r="J63" s="90">
        <v>1072.11</v>
      </c>
      <c r="K63" s="90">
        <v>4779.14</v>
      </c>
      <c r="L63" s="90">
        <v>13107.79</v>
      </c>
    </row>
    <row r="64" spans="1:12" ht="12" customHeight="1">
      <c r="A64" s="68"/>
      <c r="B64" s="156"/>
      <c r="C64" s="28"/>
      <c r="D64" s="28"/>
      <c r="E64" s="28"/>
      <c r="F64" s="20"/>
      <c r="G64" s="20"/>
      <c r="H64" s="20"/>
      <c r="I64" s="91"/>
      <c r="J64" s="91"/>
      <c r="K64" s="91"/>
      <c r="L64" s="91"/>
    </row>
    <row r="65" spans="1:12" ht="12" customHeight="1">
      <c r="A65" s="68"/>
      <c r="B65" s="156"/>
      <c r="C65" s="28"/>
      <c r="D65" s="28"/>
      <c r="E65" s="28"/>
      <c r="F65" s="20"/>
      <c r="G65" s="20"/>
      <c r="H65" s="20"/>
      <c r="I65" s="91"/>
      <c r="J65" s="91"/>
      <c r="K65" s="91"/>
      <c r="L65" s="91"/>
    </row>
    <row r="66" spans="1:12" ht="10.5" customHeight="1">
      <c r="A66" s="69"/>
      <c r="B66" s="157"/>
      <c r="C66" s="29"/>
      <c r="D66" s="29"/>
      <c r="E66" s="29"/>
      <c r="F66" s="21"/>
      <c r="G66" s="21"/>
      <c r="H66" s="21"/>
      <c r="I66" s="96"/>
      <c r="J66" s="96"/>
      <c r="K66" s="96"/>
      <c r="L66" s="96"/>
    </row>
    <row r="67" spans="1:12" ht="12" customHeight="1">
      <c r="A67" s="12" t="s">
        <v>26</v>
      </c>
      <c r="B67" s="9" t="s">
        <v>27</v>
      </c>
      <c r="C67" s="35"/>
      <c r="D67" s="2" t="s">
        <v>3</v>
      </c>
      <c r="E67" s="35">
        <f>F67+G67+H67</f>
        <v>312.5</v>
      </c>
      <c r="F67" s="72"/>
      <c r="G67" s="72"/>
      <c r="H67" s="13">
        <v>312.5</v>
      </c>
      <c r="I67" s="99">
        <f>L71</f>
        <v>8601.63</v>
      </c>
      <c r="J67" s="90"/>
      <c r="K67" s="97"/>
      <c r="L67" s="90"/>
    </row>
    <row r="68" spans="1:12" ht="12" customHeight="1">
      <c r="A68" s="68"/>
      <c r="B68" s="8" t="s">
        <v>70</v>
      </c>
      <c r="C68" s="28"/>
      <c r="D68" s="3" t="s">
        <v>78</v>
      </c>
      <c r="E68" s="28"/>
      <c r="F68" s="20"/>
      <c r="G68" s="20"/>
      <c r="H68" s="20"/>
      <c r="I68" s="94"/>
      <c r="J68" s="91"/>
      <c r="K68" s="94"/>
      <c r="L68" s="91"/>
    </row>
    <row r="69" spans="1:12" ht="12" customHeight="1">
      <c r="A69" s="68"/>
      <c r="B69" s="33"/>
      <c r="C69" s="28"/>
      <c r="D69" s="3" t="s">
        <v>76</v>
      </c>
      <c r="E69" s="28"/>
      <c r="F69" s="20"/>
      <c r="G69" s="20"/>
      <c r="H69" s="20"/>
      <c r="I69" s="94"/>
      <c r="J69" s="91"/>
      <c r="K69" s="94"/>
      <c r="L69" s="91"/>
    </row>
    <row r="70" spans="1:12" ht="12" customHeight="1">
      <c r="A70" s="68"/>
      <c r="B70" s="33"/>
      <c r="C70" s="28"/>
      <c r="D70" s="3" t="s">
        <v>77</v>
      </c>
      <c r="E70" s="28"/>
      <c r="F70" s="20"/>
      <c r="G70" s="20"/>
      <c r="H70" s="20"/>
      <c r="I70" s="94"/>
      <c r="J70" s="91"/>
      <c r="K70" s="94"/>
      <c r="L70" s="91"/>
    </row>
    <row r="71" spans="1:12" ht="12" customHeight="1">
      <c r="A71" s="12" t="s">
        <v>28</v>
      </c>
      <c r="B71" s="9" t="s">
        <v>6</v>
      </c>
      <c r="C71" s="43"/>
      <c r="D71" s="35"/>
      <c r="E71" s="35"/>
      <c r="F71" s="82"/>
      <c r="G71" s="13"/>
      <c r="H71" s="18" t="s">
        <v>48</v>
      </c>
      <c r="I71" s="90"/>
      <c r="J71" s="90"/>
      <c r="K71" s="99"/>
      <c r="L71" s="90">
        <v>8601.63</v>
      </c>
    </row>
    <row r="72" spans="1:12" ht="12" customHeight="1">
      <c r="A72" s="68"/>
      <c r="B72" s="8" t="s">
        <v>71</v>
      </c>
      <c r="C72" s="36"/>
      <c r="D72" s="28"/>
      <c r="E72" s="28"/>
      <c r="F72" s="19"/>
      <c r="G72" s="20"/>
      <c r="H72" s="19"/>
      <c r="I72" s="91"/>
      <c r="J72" s="91"/>
      <c r="K72" s="100"/>
      <c r="L72" s="91"/>
    </row>
    <row r="73" spans="1:12" ht="12" customHeight="1">
      <c r="A73" s="68"/>
      <c r="B73" s="8" t="s">
        <v>72</v>
      </c>
      <c r="C73" s="36"/>
      <c r="D73" s="28"/>
      <c r="E73" s="28"/>
      <c r="F73" s="19"/>
      <c r="G73" s="20"/>
      <c r="H73" s="19"/>
      <c r="I73" s="91"/>
      <c r="J73" s="91"/>
      <c r="K73" s="100"/>
      <c r="L73" s="91"/>
    </row>
    <row r="74" spans="1:12" ht="12" customHeight="1">
      <c r="A74" s="76"/>
      <c r="B74" s="11" t="s">
        <v>122</v>
      </c>
      <c r="C74" s="77"/>
      <c r="D74" s="25"/>
      <c r="E74" s="25">
        <f>SUM(E14:E71)</f>
        <v>1677.3400000000001</v>
      </c>
      <c r="F74" s="26"/>
      <c r="G74" s="27"/>
      <c r="H74" s="26"/>
      <c r="I74" s="93">
        <f>I14+I21+I29+I37+I44+I52+I59+I67</f>
        <v>207293.95</v>
      </c>
      <c r="J74" s="93">
        <f>J18+J19+J25+J34+J41+J48+J51+J63+J71</f>
        <v>10895.62</v>
      </c>
      <c r="K74" s="93">
        <f>K18+K19+K25+K34+K41+K48+K51+K63+K71</f>
        <v>55853.39</v>
      </c>
      <c r="L74" s="93">
        <f>L18+L19+L25+L34+L41+L48+L51+L63+L71</f>
        <v>140544.94</v>
      </c>
    </row>
    <row r="75" spans="1:12" ht="12" customHeight="1">
      <c r="A75" s="76"/>
      <c r="B75" s="11" t="s">
        <v>123</v>
      </c>
      <c r="C75" s="77"/>
      <c r="D75" s="25"/>
      <c r="E75" s="25"/>
      <c r="F75" s="26"/>
      <c r="G75" s="27"/>
      <c r="H75" s="26"/>
      <c r="I75" s="93"/>
      <c r="J75" s="93"/>
      <c r="K75" s="101"/>
      <c r="L75" s="93"/>
    </row>
    <row r="76" spans="1:12" ht="12" customHeight="1">
      <c r="A76" s="74"/>
      <c r="B76" s="8" t="s">
        <v>29</v>
      </c>
      <c r="D76" s="28"/>
      <c r="E76" s="28"/>
      <c r="F76" s="19"/>
      <c r="G76" s="20"/>
      <c r="H76" s="19"/>
      <c r="I76" s="91"/>
      <c r="J76" s="91"/>
      <c r="K76" s="89"/>
      <c r="L76" s="91"/>
    </row>
    <row r="77" spans="1:12" ht="12" customHeight="1">
      <c r="A77" s="78"/>
      <c r="B77" s="10" t="s">
        <v>30</v>
      </c>
      <c r="C77" s="40"/>
      <c r="D77" s="29"/>
      <c r="E77" s="29"/>
      <c r="F77" s="22"/>
      <c r="G77" s="21"/>
      <c r="H77" s="22"/>
      <c r="I77" s="96"/>
      <c r="J77" s="96"/>
      <c r="K77" s="102"/>
      <c r="L77" s="96"/>
    </row>
    <row r="78" spans="1:12" ht="12" customHeight="1">
      <c r="A78" s="76"/>
      <c r="B78" s="11" t="s">
        <v>31</v>
      </c>
      <c r="C78" s="77"/>
      <c r="D78" s="25"/>
      <c r="E78" s="25"/>
      <c r="F78" s="26"/>
      <c r="G78" s="27"/>
      <c r="H78" s="26"/>
      <c r="I78" s="93"/>
      <c r="J78" s="93"/>
      <c r="K78" s="101"/>
      <c r="L78" s="93"/>
    </row>
    <row r="79" spans="1:12" ht="12" customHeight="1">
      <c r="A79" s="76"/>
      <c r="B79" s="11" t="s">
        <v>32</v>
      </c>
      <c r="C79" s="77"/>
      <c r="D79" s="25"/>
      <c r="E79" s="25"/>
      <c r="F79" s="26"/>
      <c r="G79" s="27"/>
      <c r="H79" s="26"/>
      <c r="I79" s="93"/>
      <c r="J79" s="93"/>
      <c r="K79" s="101"/>
      <c r="L79" s="93"/>
    </row>
    <row r="80" spans="1:12" ht="12" customHeight="1">
      <c r="A80" s="76"/>
      <c r="B80" s="11" t="s">
        <v>124</v>
      </c>
      <c r="C80" s="77"/>
      <c r="D80" s="25"/>
      <c r="E80" s="25"/>
      <c r="F80" s="26"/>
      <c r="G80" s="27"/>
      <c r="H80" s="26"/>
      <c r="I80" s="93"/>
      <c r="J80" s="93"/>
      <c r="K80" s="101"/>
      <c r="L80" s="93"/>
    </row>
    <row r="81" spans="1:12" ht="12" customHeight="1">
      <c r="A81" s="74"/>
      <c r="B81" s="8" t="s">
        <v>34</v>
      </c>
      <c r="D81" s="28"/>
      <c r="E81" s="28"/>
      <c r="F81" s="19"/>
      <c r="G81" s="20"/>
      <c r="H81" s="19"/>
      <c r="I81" s="91"/>
      <c r="J81" s="91"/>
      <c r="K81" s="89"/>
      <c r="L81" s="91"/>
    </row>
    <row r="82" spans="1:12" ht="12" customHeight="1">
      <c r="A82" s="78"/>
      <c r="B82" s="10" t="s">
        <v>35</v>
      </c>
      <c r="C82" s="40"/>
      <c r="D82" s="29"/>
      <c r="E82" s="29"/>
      <c r="F82" s="22"/>
      <c r="G82" s="21"/>
      <c r="H82" s="22"/>
      <c r="I82" s="96"/>
      <c r="J82" s="96"/>
      <c r="K82" s="102"/>
      <c r="L82" s="96"/>
    </row>
    <row r="83" spans="1:12" ht="12" customHeight="1">
      <c r="A83" s="76"/>
      <c r="B83" s="11" t="s">
        <v>125</v>
      </c>
      <c r="C83" s="77"/>
      <c r="D83" s="25"/>
      <c r="E83" s="25"/>
      <c r="F83" s="26"/>
      <c r="G83" s="27"/>
      <c r="H83" s="26"/>
      <c r="I83" s="93"/>
      <c r="J83" s="93"/>
      <c r="K83" s="101"/>
      <c r="L83" s="93"/>
    </row>
    <row r="84" spans="1:12" ht="12" customHeight="1">
      <c r="A84" s="76"/>
      <c r="B84" s="11" t="s">
        <v>36</v>
      </c>
      <c r="C84" s="77"/>
      <c r="D84" s="25"/>
      <c r="E84" s="25"/>
      <c r="F84" s="26"/>
      <c r="G84" s="27"/>
      <c r="H84" s="26"/>
      <c r="I84" s="93"/>
      <c r="J84" s="93"/>
      <c r="K84" s="101"/>
      <c r="L84" s="93"/>
    </row>
    <row r="85" spans="1:12" ht="12" customHeight="1">
      <c r="A85" s="74"/>
      <c r="B85" s="8" t="s">
        <v>37</v>
      </c>
      <c r="D85" s="28"/>
      <c r="E85" s="28"/>
      <c r="F85" s="19"/>
      <c r="G85" s="20"/>
      <c r="H85" s="19"/>
      <c r="I85" s="91"/>
      <c r="J85" s="91"/>
      <c r="K85" s="89"/>
      <c r="L85" s="91"/>
    </row>
    <row r="86" spans="1:12" ht="12" customHeight="1">
      <c r="A86" s="78"/>
      <c r="B86" s="10" t="s">
        <v>38</v>
      </c>
      <c r="C86" s="40"/>
      <c r="D86" s="29"/>
      <c r="E86" s="29"/>
      <c r="F86" s="22"/>
      <c r="G86" s="21"/>
      <c r="H86" s="22"/>
      <c r="I86" s="96"/>
      <c r="J86" s="96"/>
      <c r="K86" s="102"/>
      <c r="L86" s="96"/>
    </row>
    <row r="87" spans="1:12" ht="12" customHeight="1">
      <c r="A87" s="74"/>
      <c r="B87" s="8" t="s">
        <v>39</v>
      </c>
      <c r="D87" s="28"/>
      <c r="E87" s="28"/>
      <c r="F87" s="19"/>
      <c r="G87" s="20"/>
      <c r="H87" s="19"/>
      <c r="I87" s="91"/>
      <c r="J87" s="91"/>
      <c r="K87" s="89"/>
      <c r="L87" s="91"/>
    </row>
    <row r="88" spans="1:12" ht="12" customHeight="1">
      <c r="A88" s="78"/>
      <c r="B88" s="10" t="s">
        <v>40</v>
      </c>
      <c r="C88" s="40"/>
      <c r="D88" s="29"/>
      <c r="E88" s="29"/>
      <c r="F88" s="22"/>
      <c r="G88" s="21"/>
      <c r="H88" s="22"/>
      <c r="I88" s="96"/>
      <c r="J88" s="96"/>
      <c r="K88" s="102"/>
      <c r="L88" s="96"/>
    </row>
    <row r="89" spans="1:12" ht="12" customHeight="1">
      <c r="A89" s="76"/>
      <c r="B89" s="11" t="s">
        <v>41</v>
      </c>
      <c r="C89" s="25"/>
      <c r="D89" s="31"/>
      <c r="E89" s="25"/>
      <c r="F89" s="26"/>
      <c r="G89" s="27"/>
      <c r="H89" s="26"/>
      <c r="I89" s="93"/>
      <c r="J89" s="93"/>
      <c r="K89" s="101"/>
      <c r="L89" s="93"/>
    </row>
    <row r="90" spans="1:12" ht="12" customHeight="1">
      <c r="A90" s="78"/>
      <c r="B90" s="10" t="s">
        <v>47</v>
      </c>
      <c r="C90" s="29"/>
      <c r="D90" s="31"/>
      <c r="E90" s="25"/>
      <c r="F90" s="22"/>
      <c r="G90" s="27"/>
      <c r="H90" s="22"/>
      <c r="I90" s="96">
        <f>I74</f>
        <v>207293.95</v>
      </c>
      <c r="J90" s="96">
        <f>J74</f>
        <v>10895.62</v>
      </c>
      <c r="K90" s="96">
        <f>K74</f>
        <v>55853.39</v>
      </c>
      <c r="L90" s="96">
        <f>L74</f>
        <v>140544.94</v>
      </c>
    </row>
    <row r="91" spans="1:12" ht="13.5" customHeight="1">
      <c r="A91" s="46"/>
      <c r="B91" s="9" t="s">
        <v>46</v>
      </c>
      <c r="C91" s="46"/>
      <c r="D91" s="43"/>
      <c r="E91" s="150">
        <v>123584.93</v>
      </c>
      <c r="F91" s="43"/>
      <c r="G91" s="43"/>
      <c r="H91" s="43"/>
      <c r="I91" s="86"/>
      <c r="J91" s="86"/>
      <c r="K91" s="86"/>
      <c r="L91" s="87"/>
    </row>
    <row r="92" spans="1:12" ht="27" customHeight="1">
      <c r="A92" s="83"/>
      <c r="B92" s="140" t="s">
        <v>108</v>
      </c>
      <c r="C92" s="83"/>
      <c r="D92" s="40"/>
      <c r="E92" s="151"/>
      <c r="F92" s="40"/>
      <c r="G92" s="40"/>
      <c r="H92" s="40"/>
      <c r="I92" s="40"/>
      <c r="J92" s="40"/>
      <c r="K92" s="40"/>
      <c r="L92" s="34"/>
    </row>
    <row r="95" spans="2:9" ht="35.25" customHeight="1">
      <c r="B95" s="148" t="s">
        <v>95</v>
      </c>
      <c r="C95" s="149"/>
      <c r="D95" s="149"/>
      <c r="E95" s="105"/>
      <c r="F95" s="105"/>
      <c r="G95" s="105"/>
      <c r="H95" s="106"/>
      <c r="I95" s="106" t="s">
        <v>94</v>
      </c>
    </row>
    <row r="96" spans="2:6" ht="18.75">
      <c r="B96" s="103"/>
      <c r="C96"/>
      <c r="D96"/>
      <c r="E96"/>
      <c r="F96"/>
    </row>
  </sheetData>
  <sheetProtection/>
  <mergeCells count="17">
    <mergeCell ref="E91:E92"/>
    <mergeCell ref="B95:D95"/>
    <mergeCell ref="B63:B66"/>
    <mergeCell ref="I11:I12"/>
    <mergeCell ref="A11:A12"/>
    <mergeCell ref="B11:B12"/>
    <mergeCell ref="C11:C12"/>
    <mergeCell ref="D11:D12"/>
    <mergeCell ref="J11:L11"/>
    <mergeCell ref="B25:B28"/>
    <mergeCell ref="B34:B36"/>
    <mergeCell ref="B48:B50"/>
    <mergeCell ref="B56:B58"/>
    <mergeCell ref="B8:I8"/>
    <mergeCell ref="B19:B20"/>
    <mergeCell ref="E11:E12"/>
    <mergeCell ref="F11:H11"/>
  </mergeCells>
  <printOptions/>
  <pageMargins left="0.7086614173228347" right="0.7086614173228347" top="0.7480314960629921" bottom="0.7480314960629921" header="0.31496062992125984" footer="0.31496062992125984"/>
  <pageSetup fitToHeight="9" horizontalDpi="600" verticalDpi="600" orientation="landscape" paperSize="9" scale="91" r:id="rId1"/>
  <rowBreaks count="2" manualBreakCount="2">
    <brk id="28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F22"/>
  <sheetViews>
    <sheetView zoomScalePageLayoutView="0" workbookViewId="0" topLeftCell="A1">
      <selection activeCell="C16" sqref="C16:C18"/>
    </sheetView>
  </sheetViews>
  <sheetFormatPr defaultColWidth="9.00390625" defaultRowHeight="12.75"/>
  <cols>
    <col min="1" max="1" width="4.625" style="0" customWidth="1"/>
    <col min="2" max="2" width="44.125" style="0" customWidth="1"/>
    <col min="3" max="3" width="16.625" style="0" customWidth="1"/>
    <col min="4" max="4" width="19.125" style="0" customWidth="1"/>
    <col min="5" max="5" width="16.625" style="0" customWidth="1"/>
    <col min="6" max="6" width="18.375" style="0" customWidth="1"/>
  </cols>
  <sheetData>
    <row r="4" ht="13.5" thickBot="1"/>
    <row r="5" spans="1:6" ht="12.75">
      <c r="A5" s="164" t="s">
        <v>79</v>
      </c>
      <c r="B5" s="163" t="s">
        <v>80</v>
      </c>
      <c r="C5" s="166" t="s">
        <v>81</v>
      </c>
      <c r="D5" s="167"/>
      <c r="E5" s="166" t="s">
        <v>82</v>
      </c>
      <c r="F5" s="167"/>
    </row>
    <row r="6" spans="1:6" ht="12.75">
      <c r="A6" s="165"/>
      <c r="B6" s="162"/>
      <c r="C6" s="47" t="s">
        <v>83</v>
      </c>
      <c r="D6" s="48" t="s">
        <v>92</v>
      </c>
      <c r="E6" s="47" t="s">
        <v>83</v>
      </c>
      <c r="F6" s="48" t="s">
        <v>92</v>
      </c>
    </row>
    <row r="7" spans="1:6" ht="14.25">
      <c r="A7" s="47">
        <v>1</v>
      </c>
      <c r="B7" s="49" t="s">
        <v>84</v>
      </c>
      <c r="C7" s="47">
        <v>143.46</v>
      </c>
      <c r="D7" s="48">
        <v>55373</v>
      </c>
      <c r="E7" s="47">
        <v>220.09</v>
      </c>
      <c r="F7" s="48">
        <v>59197.63</v>
      </c>
    </row>
    <row r="8" spans="1:6" ht="14.25">
      <c r="A8" s="47"/>
      <c r="B8" s="49"/>
      <c r="C8" s="47"/>
      <c r="D8" s="48"/>
      <c r="E8" s="47"/>
      <c r="F8" s="48">
        <v>17483.23</v>
      </c>
    </row>
    <row r="9" spans="1:6" ht="14.25">
      <c r="A9" s="47">
        <v>2</v>
      </c>
      <c r="B9" s="49" t="s">
        <v>85</v>
      </c>
      <c r="C9" s="47">
        <v>63.54</v>
      </c>
      <c r="D9" s="48">
        <v>10768.44</v>
      </c>
      <c r="E9" s="47">
        <v>72.92</v>
      </c>
      <c r="F9" s="48">
        <v>28099.94</v>
      </c>
    </row>
    <row r="10" spans="1:6" ht="14.25">
      <c r="A10" s="50">
        <v>3</v>
      </c>
      <c r="B10" s="51" t="s">
        <v>8</v>
      </c>
      <c r="C10" s="161">
        <v>291.28</v>
      </c>
      <c r="D10" s="162">
        <v>75952.48</v>
      </c>
      <c r="E10" s="161">
        <v>436.7</v>
      </c>
      <c r="F10" s="162">
        <v>26330.53</v>
      </c>
    </row>
    <row r="11" spans="1:6" ht="14.25">
      <c r="A11" s="52"/>
      <c r="B11" s="53" t="s">
        <v>9</v>
      </c>
      <c r="C11" s="161"/>
      <c r="D11" s="162"/>
      <c r="E11" s="161"/>
      <c r="F11" s="162"/>
    </row>
    <row r="12" spans="1:6" ht="14.25">
      <c r="A12" s="47">
        <v>4</v>
      </c>
      <c r="B12" s="49" t="s">
        <v>86</v>
      </c>
      <c r="C12" s="47">
        <v>126.34</v>
      </c>
      <c r="D12" s="48">
        <v>32721.24</v>
      </c>
      <c r="E12" s="47">
        <v>190.5</v>
      </c>
      <c r="F12" s="48">
        <v>16481.21</v>
      </c>
    </row>
    <row r="13" spans="1:6" ht="14.25">
      <c r="A13" s="47">
        <v>5</v>
      </c>
      <c r="B13" s="54" t="s">
        <v>87</v>
      </c>
      <c r="C13" s="47">
        <v>105.04</v>
      </c>
      <c r="D13" s="48">
        <v>31194.1</v>
      </c>
      <c r="E13" s="47">
        <v>160.17</v>
      </c>
      <c r="F13" s="48">
        <v>17083.52</v>
      </c>
    </row>
    <row r="14" spans="1:6" ht="14.25">
      <c r="A14" s="47"/>
      <c r="B14" s="54"/>
      <c r="C14" s="47"/>
      <c r="D14" s="48"/>
      <c r="E14" s="47"/>
      <c r="F14" s="48">
        <v>47409.22</v>
      </c>
    </row>
    <row r="15" spans="1:6" ht="14.25">
      <c r="A15" s="47">
        <v>6</v>
      </c>
      <c r="B15" s="54" t="s">
        <v>88</v>
      </c>
      <c r="C15" s="47">
        <v>110.7</v>
      </c>
      <c r="D15" s="48">
        <v>9860.57</v>
      </c>
      <c r="E15" s="47">
        <v>163.21</v>
      </c>
      <c r="F15" s="48"/>
    </row>
    <row r="16" spans="1:6" ht="14.25">
      <c r="A16" s="50">
        <v>7</v>
      </c>
      <c r="B16" s="51" t="s">
        <v>22</v>
      </c>
      <c r="C16" s="161">
        <v>54.75</v>
      </c>
      <c r="D16" s="162">
        <v>27680.33</v>
      </c>
      <c r="E16" s="161">
        <v>121.25</v>
      </c>
      <c r="F16" s="162">
        <v>22371.67</v>
      </c>
    </row>
    <row r="17" spans="1:6" ht="14.25">
      <c r="A17" s="52"/>
      <c r="B17" s="53" t="s">
        <v>23</v>
      </c>
      <c r="C17" s="161"/>
      <c r="D17" s="162"/>
      <c r="E17" s="161"/>
      <c r="F17" s="162"/>
    </row>
    <row r="18" spans="1:6" ht="14.25">
      <c r="A18" s="55"/>
      <c r="B18" s="53" t="s">
        <v>24</v>
      </c>
      <c r="C18" s="161"/>
      <c r="D18" s="162"/>
      <c r="E18" s="161"/>
      <c r="F18" s="162"/>
    </row>
    <row r="19" spans="1:6" ht="14.25">
      <c r="A19" s="50">
        <v>8</v>
      </c>
      <c r="B19" s="49" t="s">
        <v>27</v>
      </c>
      <c r="C19" s="161">
        <v>208.34</v>
      </c>
      <c r="D19" s="162">
        <v>19186.75</v>
      </c>
      <c r="E19" s="161">
        <v>312.5</v>
      </c>
      <c r="F19" s="162">
        <v>10149.92</v>
      </c>
    </row>
    <row r="20" spans="1:6" ht="14.25">
      <c r="A20" s="56"/>
      <c r="B20" s="57" t="s">
        <v>89</v>
      </c>
      <c r="C20" s="161"/>
      <c r="D20" s="162"/>
      <c r="E20" s="161"/>
      <c r="F20" s="162"/>
    </row>
    <row r="21" spans="1:6" ht="14.25">
      <c r="A21" s="58"/>
      <c r="B21" s="59" t="s">
        <v>90</v>
      </c>
      <c r="C21" s="60">
        <f>SUM(C7:C20)</f>
        <v>1103.45</v>
      </c>
      <c r="D21" s="61">
        <f>SUM(D7:D20)</f>
        <v>262736.91</v>
      </c>
      <c r="E21" s="60">
        <f>SUM(E7:E20)</f>
        <v>1677.3400000000001</v>
      </c>
      <c r="F21" s="61">
        <f>SUM(F7:F20)</f>
        <v>244606.87000000002</v>
      </c>
    </row>
    <row r="22" spans="1:6" ht="15.75" thickBot="1">
      <c r="A22" s="62"/>
      <c r="B22" s="63" t="s">
        <v>91</v>
      </c>
      <c r="C22" s="62"/>
      <c r="D22" s="64">
        <f>D21/C21</f>
        <v>238.10495264851144</v>
      </c>
      <c r="E22" s="62"/>
      <c r="F22" s="64">
        <f>F21/E21</f>
        <v>145.83022523757856</v>
      </c>
    </row>
  </sheetData>
  <sheetProtection/>
  <mergeCells count="16">
    <mergeCell ref="E16:E18"/>
    <mergeCell ref="F16:F18"/>
    <mergeCell ref="E19:E20"/>
    <mergeCell ref="F19:F20"/>
    <mergeCell ref="C5:D5"/>
    <mergeCell ref="E5:F5"/>
    <mergeCell ref="C10:C11"/>
    <mergeCell ref="D10:D11"/>
    <mergeCell ref="E10:E11"/>
    <mergeCell ref="F10:F11"/>
    <mergeCell ref="C16:C18"/>
    <mergeCell ref="D16:D18"/>
    <mergeCell ref="B5:B6"/>
    <mergeCell ref="A5:A6"/>
    <mergeCell ref="C19:C20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mike</cp:lastModifiedBy>
  <cp:lastPrinted>2011-06-20T12:29:52Z</cp:lastPrinted>
  <dcterms:created xsi:type="dcterms:W3CDTF">2010-06-30T06:34:20Z</dcterms:created>
  <dcterms:modified xsi:type="dcterms:W3CDTF">2011-11-01T06:34:03Z</dcterms:modified>
  <cp:category/>
  <cp:version/>
  <cp:contentType/>
  <cp:contentStatus/>
</cp:coreProperties>
</file>